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Z:\Master Computational Science\Master Comp. Science neu 2022\Formularvorlagen\deutsch\"/>
    </mc:Choice>
  </mc:AlternateContent>
  <xr:revisionPtr revIDLastSave="0" documentId="13_ncr:1_{3462E35B-3E2D-4385-BB66-9CB7404D059D}" xr6:coauthVersionLast="36" xr6:coauthVersionMax="36" xr10:uidLastSave="{00000000-0000-0000-0000-000000000000}"/>
  <workbookProtection workbookAlgorithmName="SHA-512" workbookHashValue="ZO4vwV3zahM7HQk9/TUGdLhlH0yO45IBpvAWvm7daz/HnSCLQsOav7bYp1vU4oHPWPyFW0rgsOAoYfSZeSStDg==" workbookSaltValue="rBI0xw2tvIZA8zv2+jK8iA==" workbookSpinCount="100000" lockStructure="1"/>
  <bookViews>
    <workbookView xWindow="0" yWindow="0" windowWidth="22560" windowHeight="11310" xr2:uid="{00000000-000D-0000-FFFF-FFFF00000000}"/>
  </bookViews>
  <sheets>
    <sheet name="Prüfungspass" sheetId="1" r:id="rId1"/>
    <sheet name="Gesamtnotenberechnung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C30" i="3" s="1"/>
  <c r="C32" i="3" s="1"/>
  <c r="D26" i="3"/>
  <c r="C26" i="3"/>
  <c r="C31" i="3" s="1"/>
  <c r="F25" i="3"/>
  <c r="F24" i="3"/>
  <c r="D12" i="3" l="1"/>
  <c r="D11" i="3"/>
  <c r="F65" i="1" l="1"/>
  <c r="E65" i="1"/>
  <c r="H64" i="1"/>
  <c r="H65" i="1" s="1"/>
  <c r="I66" i="1" s="1"/>
  <c r="H30" i="1" l="1"/>
  <c r="H31" i="1"/>
  <c r="H32" i="1"/>
  <c r="H33" i="1"/>
  <c r="E34" i="1"/>
  <c r="F132" i="1" l="1"/>
  <c r="E132" i="1"/>
  <c r="H131" i="1"/>
  <c r="H130" i="1"/>
  <c r="H129" i="1"/>
  <c r="H128" i="1"/>
  <c r="H127" i="1"/>
  <c r="H112" i="1"/>
  <c r="H113" i="1"/>
  <c r="H114" i="1"/>
  <c r="H115" i="1"/>
  <c r="H116" i="1"/>
  <c r="H117" i="1"/>
  <c r="H118" i="1"/>
  <c r="F119" i="1"/>
  <c r="E119" i="1"/>
  <c r="H111" i="1"/>
  <c r="H101" i="1"/>
  <c r="H102" i="1" s="1"/>
  <c r="F102" i="1"/>
  <c r="E102" i="1"/>
  <c r="H119" i="1" l="1"/>
  <c r="H132" i="1"/>
  <c r="I133" i="1" s="1"/>
  <c r="I120" i="1"/>
  <c r="I103" i="1"/>
  <c r="F92" i="1" l="1"/>
  <c r="D15" i="3" s="1"/>
  <c r="E92" i="1"/>
  <c r="F58" i="1"/>
  <c r="E58" i="1"/>
  <c r="H57" i="1"/>
  <c r="H56" i="1"/>
  <c r="H58" i="1" l="1"/>
  <c r="I59" i="1" s="1"/>
  <c r="E45" i="1" l="1"/>
  <c r="H28" i="1"/>
  <c r="H27" i="1"/>
  <c r="H34" i="1" l="1"/>
  <c r="H91" i="1"/>
  <c r="H90" i="1"/>
  <c r="H89" i="1"/>
  <c r="H88" i="1"/>
  <c r="H87" i="1"/>
  <c r="H82" i="1"/>
  <c r="H81" i="1"/>
  <c r="H80" i="1"/>
  <c r="H79" i="1"/>
  <c r="H78" i="1"/>
  <c r="H92" i="1" l="1"/>
  <c r="F45" i="1"/>
  <c r="H44" i="1"/>
  <c r="H45" i="1" s="1"/>
  <c r="I93" i="1" l="1"/>
  <c r="I46" i="1"/>
  <c r="D10" i="3"/>
  <c r="D8" i="3"/>
  <c r="D9" i="3"/>
  <c r="F34" i="1"/>
  <c r="D14" i="3" l="1"/>
  <c r="I35" i="1" l="1"/>
  <c r="D13" i="3"/>
</calcChain>
</file>

<file path=xl/sharedStrings.xml><?xml version="1.0" encoding="utf-8"?>
<sst xmlns="http://schemas.openxmlformats.org/spreadsheetml/2006/main" count="151" uniqueCount="67">
  <si>
    <t>Name:</t>
  </si>
  <si>
    <t>Vorname:</t>
  </si>
  <si>
    <t>geb. am:</t>
  </si>
  <si>
    <t>Matr. Nr.:</t>
  </si>
  <si>
    <t>PRÜFUNGSPASS</t>
  </si>
  <si>
    <t>Lehrveranstaltung</t>
  </si>
  <si>
    <t>Typ</t>
  </si>
  <si>
    <t>ECTS</t>
  </si>
  <si>
    <t>Datum</t>
  </si>
  <si>
    <t>Note</t>
  </si>
  <si>
    <t>Produkt</t>
  </si>
  <si>
    <t>Summe ECTS│Modul-Abschlussdatum│Summe Produkt</t>
  </si>
  <si>
    <t>Modul-Note:</t>
  </si>
  <si>
    <t>VO</t>
  </si>
  <si>
    <t>UE</t>
  </si>
  <si>
    <t>Master COMPUTATIONAL SCIENCE</t>
  </si>
  <si>
    <t>Summe Produkte:</t>
  </si>
  <si>
    <t>Summe ECTS:</t>
  </si>
  <si>
    <t>Abschlussprädikat:</t>
  </si>
  <si>
    <t>Notendurchschnitt:</t>
  </si>
  <si>
    <t>abgeschlossen am:</t>
  </si>
  <si>
    <t>Bestätigung SSC:</t>
  </si>
  <si>
    <t>SPL:</t>
  </si>
  <si>
    <t>Datum:</t>
  </si>
  <si>
    <t>Bearbeitungsdatum:</t>
  </si>
  <si>
    <t>A - Naturwissenschaften</t>
  </si>
  <si>
    <t>VU</t>
  </si>
  <si>
    <r>
      <t xml:space="preserve">Telefonnummer:
</t>
    </r>
    <r>
      <rPr>
        <sz val="9"/>
        <color theme="1"/>
        <rFont val="Calibri"/>
        <family val="2"/>
        <scheme val="minor"/>
      </rPr>
      <t>(optional)</t>
    </r>
  </si>
  <si>
    <t>TEIL I (30 ECTS)</t>
  </si>
  <si>
    <t>Programming</t>
  </si>
  <si>
    <t>Programming Languages and Concepts</t>
  </si>
  <si>
    <t>PMG-PA Programming &amp; Algorithms</t>
  </si>
  <si>
    <r>
      <t xml:space="preserve">Es ist </t>
    </r>
    <r>
      <rPr>
        <sz val="11"/>
        <color rgb="FFFF0000"/>
        <rFont val="Calibri"/>
        <family val="2"/>
        <scheme val="minor"/>
      </rPr>
      <t>eines</t>
    </r>
    <r>
      <rPr>
        <sz val="11"/>
        <color theme="1"/>
        <rFont val="Calibri"/>
        <family val="2"/>
        <scheme val="minor"/>
      </rPr>
      <t xml:space="preserve"> der beiden alternativen Pflichtmodule zu absolvieren. Diese umfassen:</t>
    </r>
  </si>
  <si>
    <r>
      <rPr>
        <b/>
        <sz val="11"/>
        <color theme="1"/>
        <rFont val="Calibri"/>
        <family val="2"/>
        <scheme val="minor"/>
      </rPr>
      <t>IML</t>
    </r>
    <r>
      <rPr>
        <sz val="11"/>
        <color theme="1"/>
        <rFont val="Calibri"/>
        <family val="2"/>
        <scheme val="minor"/>
      </rPr>
      <t xml:space="preserve"> Introduction to Machine Learning</t>
    </r>
  </si>
  <si>
    <r>
      <rPr>
        <b/>
        <sz val="11"/>
        <color theme="1"/>
        <rFont val="Calibri"/>
        <family val="2"/>
        <scheme val="minor"/>
      </rPr>
      <t>SDS</t>
    </r>
    <r>
      <rPr>
        <sz val="11"/>
        <color theme="1"/>
        <rFont val="Calibri"/>
        <family val="2"/>
        <scheme val="minor"/>
      </rPr>
      <t xml:space="preserve"> Statistics for Data Science</t>
    </r>
  </si>
  <si>
    <t>APM-DS Data Science (6 ECTS)</t>
  </si>
  <si>
    <t>TEIL II (30 ECTS)</t>
  </si>
  <si>
    <t>PM-NUM2 Numerical Mathematics (8 ECTS)</t>
  </si>
  <si>
    <t>Numerical Mathematics 2</t>
  </si>
  <si>
    <t>Naturwissenschaftliche Fächer</t>
  </si>
  <si>
    <t>mindestens 8 ECTS</t>
  </si>
  <si>
    <t>mindestens 6 ECTS</t>
  </si>
  <si>
    <t>Bereich Naturwissenschaftliche Fächer (min. 8 ECTS)</t>
  </si>
  <si>
    <t>Teil III (33 ECTS)</t>
  </si>
  <si>
    <t>PM-ASE Academic Skills &amp; Ethics (3 ECTS)</t>
  </si>
  <si>
    <t>PM-SPEC Specialisation (20 ECTS)</t>
  </si>
  <si>
    <r>
      <t>Es sind Lehrveranstaltungen im Gesamtausmaß von</t>
    </r>
    <r>
      <rPr>
        <sz val="11"/>
        <color rgb="FFFF0000"/>
        <rFont val="Calibri"/>
        <family val="2"/>
        <scheme val="minor"/>
      </rPr>
      <t xml:space="preserve"> 20 ECTS-Punkten</t>
    </r>
    <r>
      <rPr>
        <sz val="11"/>
        <color theme="1"/>
        <rFont val="Calibri"/>
        <family val="2"/>
        <scheme val="minor"/>
      </rPr>
      <t xml:space="preserve"> zu absolvieren. Dabei können </t>
    </r>
    <r>
      <rPr>
        <sz val="11"/>
        <color rgb="FFFF0000"/>
        <rFont val="Calibri"/>
        <family val="2"/>
        <scheme val="minor"/>
      </rPr>
      <t>maximal 10 ECTS-Punkte</t>
    </r>
    <r>
      <rPr>
        <sz val="11"/>
        <color theme="1"/>
        <rFont val="Calibri"/>
        <family val="2"/>
        <scheme val="minor"/>
      </rPr>
      <t xml:space="preserve"> für Laborpraktika oder ein Forschungspraktikum verwendet werden.</t>
    </r>
  </si>
  <si>
    <t>PM-EXT Extension (10 ECTS)</t>
  </si>
  <si>
    <r>
      <rPr>
        <sz val="11"/>
        <color rgb="FFFF0000"/>
        <rFont val="Calibri"/>
        <family val="2"/>
        <scheme val="minor"/>
      </rPr>
      <t>Forschungspraktika</t>
    </r>
    <r>
      <rPr>
        <sz val="11"/>
        <color theme="1"/>
        <rFont val="Calibri"/>
        <family val="2"/>
        <scheme val="minor"/>
      </rPr>
      <t xml:space="preserve"> (PR-Forschung) können an den </t>
    </r>
    <r>
      <rPr>
        <sz val="11"/>
        <rFont val="Calibri"/>
        <family val="2"/>
        <scheme val="minor"/>
      </rPr>
      <t>beteiligten Fakultäten der Universität Wien oder ausländischen Universitäten/ Forschungseinrichtungen</t>
    </r>
    <r>
      <rPr>
        <sz val="11"/>
        <color theme="1"/>
        <rFont val="Calibri"/>
        <family val="2"/>
        <scheme val="minor"/>
      </rPr>
      <t xml:space="preserve"> durchgeführt werden. Für die Anerkennung von </t>
    </r>
    <r>
      <rPr>
        <sz val="11"/>
        <color rgb="FFFF0000"/>
        <rFont val="Calibri"/>
        <family val="2"/>
        <scheme val="minor"/>
      </rPr>
      <t>Forschungspraktika an externen Forschungseinrichtungen</t>
    </r>
    <r>
      <rPr>
        <sz val="11"/>
        <color theme="1"/>
        <rFont val="Calibri"/>
        <family val="2"/>
        <scheme val="minor"/>
      </rPr>
      <t xml:space="preserve"> muss</t>
    </r>
    <r>
      <rPr>
        <sz val="11"/>
        <color rgb="FFFF0000"/>
        <rFont val="Calibri"/>
        <family val="2"/>
        <scheme val="minor"/>
      </rPr>
      <t xml:space="preserve"> im Voraus eine Genehmigung</t>
    </r>
    <r>
      <rPr>
        <sz val="11"/>
        <color theme="1"/>
        <rFont val="Calibri"/>
        <family val="2"/>
        <scheme val="minor"/>
      </rPr>
      <t xml:space="preserve"> bei der zuständigen Studienprogrammleitung eingeholt werden.</t>
    </r>
  </si>
  <si>
    <t>B - Mathematik</t>
  </si>
  <si>
    <t>APMG-B Foundations of Computational Science B (24 ECTS)</t>
  </si>
  <si>
    <t>WMG-NAT Computational Natural Science</t>
  </si>
  <si>
    <r>
      <t xml:space="preserve">Für die WMG-NAT sind </t>
    </r>
    <r>
      <rPr>
        <sz val="11"/>
        <color rgb="FFFF0000"/>
        <rFont val="Calibri"/>
        <family val="2"/>
        <scheme val="minor"/>
      </rPr>
      <t>2 Wahlmodule</t>
    </r>
    <r>
      <rPr>
        <sz val="11"/>
        <color theme="1"/>
        <rFont val="Calibri"/>
        <family val="2"/>
        <scheme val="minor"/>
      </rPr>
      <t xml:space="preserve"> im Ausmaß von insgesamt </t>
    </r>
    <r>
      <rPr>
        <sz val="11"/>
        <color rgb="FFFF0000"/>
        <rFont val="Calibri"/>
        <family val="2"/>
        <scheme val="minor"/>
      </rPr>
      <t>12 ECTS-Punkten</t>
    </r>
    <r>
      <rPr>
        <sz val="11"/>
        <color theme="1"/>
        <rFont val="Calibri"/>
        <family val="2"/>
        <scheme val="minor"/>
      </rPr>
      <t xml:space="preserve"> zu absolvieren. Diese umfassen:</t>
    </r>
  </si>
  <si>
    <r>
      <t>ICA</t>
    </r>
    <r>
      <rPr>
        <sz val="11"/>
        <color theme="1"/>
        <rFont val="Calibri"/>
        <family val="2"/>
        <scheme val="minor"/>
      </rPr>
      <t xml:space="preserve"> Introduction to Computational Astrophysics</t>
    </r>
  </si>
  <si>
    <r>
      <t>ICM</t>
    </r>
    <r>
      <rPr>
        <sz val="11"/>
        <color theme="1"/>
        <rFont val="Calibri"/>
        <family val="2"/>
        <scheme val="minor"/>
      </rPr>
      <t xml:space="preserve"> Introduction to Computational Meteorology</t>
    </r>
  </si>
  <si>
    <r>
      <t>ICBD</t>
    </r>
    <r>
      <rPr>
        <sz val="11"/>
        <color theme="1"/>
        <rFont val="Calibri"/>
        <family val="2"/>
        <scheme val="minor"/>
      </rPr>
      <t xml:space="preserve"> Introduction to Computational Biology and Drug Discovery</t>
    </r>
  </si>
  <si>
    <r>
      <t xml:space="preserve">ICCP </t>
    </r>
    <r>
      <rPr>
        <sz val="11"/>
        <color theme="1"/>
        <rFont val="Calibri"/>
        <family val="2"/>
        <scheme val="minor"/>
      </rPr>
      <t>Introduction to Computational Chemistry and Physics</t>
    </r>
  </si>
  <si>
    <t>PM-ADS Algorithms and Data Structures for Computational Science (4 ECTS)</t>
  </si>
  <si>
    <t>Algorithms and Data Structures for Computational Science</t>
  </si>
  <si>
    <t>PM-ACS Advanced Computational Science (18 ECTS)</t>
  </si>
  <si>
    <r>
      <t xml:space="preserve">Es sind Lehrveranstaltungen im Ausmaß von </t>
    </r>
    <r>
      <rPr>
        <sz val="11"/>
        <color rgb="FFFF0000"/>
        <rFont val="Calibri"/>
        <family val="2"/>
        <scheme val="minor"/>
      </rPr>
      <t>insgesamt 18 ECTS-Punkten</t>
    </r>
    <r>
      <rPr>
        <sz val="11"/>
        <color theme="1"/>
        <rFont val="Calibri"/>
        <family val="2"/>
        <scheme val="minor"/>
      </rPr>
      <t xml:space="preserve"> zu absolvieren. Dabei ist eine </t>
    </r>
    <r>
      <rPr>
        <sz val="11"/>
        <color rgb="FFFF0000"/>
        <rFont val="Calibri"/>
        <family val="2"/>
        <scheme val="minor"/>
      </rPr>
      <t>Mindestanzahl von ECTS-Punkten aus 2 Bereichen</t>
    </r>
    <r>
      <rPr>
        <sz val="11"/>
        <color theme="1"/>
        <rFont val="Calibri"/>
        <family val="2"/>
        <scheme val="minor"/>
      </rPr>
      <t xml:space="preserve"> zu absolvieren: </t>
    </r>
  </si>
  <si>
    <r>
      <t xml:space="preserve">Es sind Lehrveranstaltungen im Ausmaß von </t>
    </r>
    <r>
      <rPr>
        <sz val="11"/>
        <color rgb="FFFF0000"/>
        <rFont val="Calibri"/>
        <family val="2"/>
        <scheme val="minor"/>
      </rPr>
      <t>10 ECTS-Punkten</t>
    </r>
    <r>
      <rPr>
        <sz val="11"/>
        <color theme="1"/>
        <rFont val="Calibri"/>
        <family val="2"/>
        <scheme val="minor"/>
      </rPr>
      <t xml:space="preserve"> zu absolvieren. Wählbar sind nicht absolvierte Lehrveranstaltungen aus dem Modul PM-ACS des Masterstudiums Computational Science an der Universität Wien, nicht absolvierte LVs aus dem Modul PM-SPEC des Masterstudiums Computational Science an der Universität Wien, LVs aus </t>
    </r>
    <r>
      <rPr>
        <sz val="11"/>
        <color rgb="FFFF0000"/>
        <rFont val="Calibri"/>
        <family val="2"/>
        <scheme val="minor"/>
      </rPr>
      <t>anderen</t>
    </r>
    <r>
      <rPr>
        <sz val="11"/>
        <color theme="1"/>
        <rFont val="Calibri"/>
        <family val="2"/>
        <scheme val="minor"/>
      </rPr>
      <t xml:space="preserve"> Master-Curricula der Universität Wien (oder anderer in- und ausländischer Universitäten) mit </t>
    </r>
    <r>
      <rPr>
        <sz val="11"/>
        <color rgb="FFFF0000"/>
        <rFont val="Calibri"/>
        <family val="2"/>
        <scheme val="minor"/>
      </rPr>
      <t>fachnahem</t>
    </r>
    <r>
      <rPr>
        <sz val="11"/>
        <color theme="1"/>
        <rFont val="Calibri"/>
        <family val="2"/>
        <scheme val="minor"/>
      </rPr>
      <t xml:space="preserve"> Bezug (technisch, mathematisch, naturwissenschaftlich oder informatisch), sowie </t>
    </r>
    <r>
      <rPr>
        <sz val="11"/>
        <color rgb="FFFF0000"/>
        <rFont val="Calibri"/>
        <family val="2"/>
        <scheme val="minor"/>
      </rPr>
      <t>maximal 5 ECTS</t>
    </r>
    <r>
      <rPr>
        <sz val="11"/>
        <color theme="1"/>
        <rFont val="Calibri"/>
        <family val="2"/>
        <scheme val="minor"/>
      </rPr>
      <t xml:space="preserve"> aus </t>
    </r>
    <r>
      <rPr>
        <sz val="11"/>
        <color rgb="FFFF0000"/>
        <rFont val="Calibri"/>
        <family val="2"/>
        <scheme val="minor"/>
      </rPr>
      <t>fachfremden</t>
    </r>
    <r>
      <rPr>
        <sz val="11"/>
        <color theme="1"/>
        <rFont val="Calibri"/>
        <family val="2"/>
        <scheme val="minor"/>
      </rPr>
      <t xml:space="preserve"> Themengebieten (andere Lehrveranstaltungen an der Universität Wien oder an anderen Universitäten).</t>
    </r>
  </si>
  <si>
    <t>Bereich Programmierung &amp; Algorithmen und/oder Data Science (min. 6 ECTS)</t>
  </si>
  <si>
    <t>Programmierung &amp; Algorithmen und/oder Data Science</t>
  </si>
  <si>
    <t>VOM SSC AUSZUFÜLLEN</t>
  </si>
  <si>
    <t>Masterarbeit</t>
  </si>
  <si>
    <t>Defensio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</si>
</sst>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0.0"/>
    <numFmt numFmtId="166" formatCode="dd/mm/yyyy;@"/>
    <numFmt numFmtId="167" formatCode="d/m/yyyy;@"/>
    <numFmt numFmtId="168" formatCode="000000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0B4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4" fillId="0" borderId="3" xfId="0" applyFont="1" applyBorder="1" applyProtection="1"/>
    <xf numFmtId="0" fontId="3" fillId="0" borderId="5" xfId="0" applyFont="1" applyBorder="1" applyProtection="1"/>
    <xf numFmtId="0" fontId="1" fillId="0" borderId="6" xfId="0" applyFont="1" applyBorder="1" applyAlignment="1" applyProtection="1">
      <alignment horizontal="center"/>
    </xf>
    <xf numFmtId="0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wrapText="1"/>
    </xf>
    <xf numFmtId="0" fontId="2" fillId="0" borderId="19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0" xfId="0" applyProtection="1"/>
    <xf numFmtId="0" fontId="10" fillId="0" borderId="3" xfId="0" applyFont="1" applyBorder="1" applyAlignment="1" applyProtection="1"/>
    <xf numFmtId="0" fontId="10" fillId="0" borderId="0" xfId="0" applyFont="1" applyBorder="1" applyAlignment="1" applyProtection="1"/>
    <xf numFmtId="0" fontId="10" fillId="0" borderId="4" xfId="0" applyFont="1" applyBorder="1" applyAlignment="1" applyProtection="1"/>
    <xf numFmtId="0" fontId="0" fillId="0" borderId="3" xfId="0" applyFont="1" applyBorder="1" applyAlignment="1" applyProtection="1"/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" xfId="0" applyFont="1" applyBorder="1" applyProtection="1"/>
    <xf numFmtId="0" fontId="0" fillId="0" borderId="2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0" fillId="0" borderId="30" xfId="0" applyNumberFormat="1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Protection="1"/>
    <xf numFmtId="0" fontId="3" fillId="0" borderId="3" xfId="0" applyFont="1" applyBorder="1" applyProtection="1"/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Border="1" applyAlignment="1" applyProtection="1">
      <alignment horizontal="center" vertical="center"/>
    </xf>
    <xf numFmtId="0" fontId="0" fillId="0" borderId="22" xfId="0" applyNumberFormat="1" applyFont="1" applyBorder="1" applyAlignment="1" applyProtection="1">
      <alignment horizontal="center" vertical="center"/>
    </xf>
    <xf numFmtId="0" fontId="0" fillId="0" borderId="11" xfId="0" applyNumberFormat="1" applyFont="1" applyBorder="1" applyAlignment="1" applyProtection="1">
      <alignment horizontal="center" vertical="center"/>
    </xf>
    <xf numFmtId="0" fontId="0" fillId="0" borderId="12" xfId="0" applyNumberFormat="1" applyFont="1" applyBorder="1" applyAlignment="1" applyProtection="1">
      <alignment horizontal="center" vertical="center"/>
    </xf>
    <xf numFmtId="0" fontId="0" fillId="0" borderId="30" xfId="0" applyFont="1" applyBorder="1" applyProtection="1"/>
    <xf numFmtId="0" fontId="0" fillId="0" borderId="22" xfId="0" applyNumberFormat="1" applyFont="1" applyBorder="1" applyAlignment="1" applyProtection="1">
      <alignment vertical="center"/>
    </xf>
    <xf numFmtId="0" fontId="0" fillId="0" borderId="27" xfId="0" applyNumberFormat="1" applyFont="1" applyBorder="1" applyAlignment="1" applyProtection="1">
      <alignment horizontal="center" vertical="center"/>
    </xf>
    <xf numFmtId="0" fontId="8" fillId="0" borderId="32" xfId="0" applyFont="1" applyBorder="1" applyProtection="1"/>
    <xf numFmtId="0" fontId="0" fillId="0" borderId="0" xfId="0" applyBorder="1" applyProtection="1"/>
    <xf numFmtId="0" fontId="0" fillId="0" borderId="27" xfId="0" applyNumberFormat="1" applyFont="1" applyBorder="1" applyAlignment="1" applyProtection="1">
      <alignment vertical="center"/>
    </xf>
    <xf numFmtId="167" fontId="0" fillId="0" borderId="27" xfId="0" applyNumberFormat="1" applyFont="1" applyFill="1" applyBorder="1" applyAlignment="1" applyProtection="1">
      <alignment horizontal="center" vertical="center"/>
    </xf>
    <xf numFmtId="0" fontId="0" fillId="0" borderId="19" xfId="0" applyNumberFormat="1" applyFont="1" applyBorder="1" applyAlignment="1" applyProtection="1">
      <alignment horizontal="center"/>
    </xf>
    <xf numFmtId="0" fontId="0" fillId="0" borderId="19" xfId="0" applyFont="1" applyBorder="1" applyAlignment="1" applyProtection="1">
      <alignment horizontal="center"/>
    </xf>
    <xf numFmtId="2" fontId="0" fillId="3" borderId="10" xfId="0" applyNumberFormat="1" applyFont="1" applyFill="1" applyBorder="1" applyAlignment="1" applyProtection="1">
      <alignment horizontal="center"/>
    </xf>
    <xf numFmtId="0" fontId="0" fillId="0" borderId="17" xfId="0" applyNumberFormat="1" applyFont="1" applyBorder="1" applyAlignment="1" applyProtection="1">
      <alignment horizontal="center"/>
    </xf>
    <xf numFmtId="0" fontId="0" fillId="2" borderId="17" xfId="0" applyFont="1" applyFill="1" applyBorder="1" applyAlignment="1" applyProtection="1">
      <alignment horizontal="center"/>
      <protection locked="0"/>
    </xf>
    <xf numFmtId="2" fontId="0" fillId="0" borderId="21" xfId="0" applyNumberFormat="1" applyFont="1" applyBorder="1" applyAlignment="1" applyProtection="1">
      <alignment horizontal="center"/>
    </xf>
    <xf numFmtId="0" fontId="0" fillId="0" borderId="20" xfId="0" applyFont="1" applyFill="1" applyBorder="1" applyAlignment="1" applyProtection="1">
      <alignment wrapText="1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2" xfId="0" applyBorder="1" applyProtection="1"/>
    <xf numFmtId="0" fontId="0" fillId="0" borderId="32" xfId="0" applyBorder="1" applyProtection="1"/>
    <xf numFmtId="0" fontId="0" fillId="0" borderId="32" xfId="0" applyNumberForma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2" xfId="0" applyBorder="1" applyAlignment="1" applyProtection="1">
      <alignment horizontal="center" vertical="center"/>
    </xf>
    <xf numFmtId="0" fontId="0" fillId="0" borderId="29" xfId="0" applyBorder="1" applyProtection="1"/>
    <xf numFmtId="0" fontId="0" fillId="0" borderId="3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27" xfId="0" applyBorder="1" applyAlignment="1" applyProtection="1">
      <alignment horizontal="center" vertical="center"/>
    </xf>
    <xf numFmtId="0" fontId="0" fillId="0" borderId="28" xfId="0" applyBorder="1" applyProtection="1"/>
    <xf numFmtId="0" fontId="10" fillId="0" borderId="2" xfId="0" applyFont="1" applyBorder="1" applyProtection="1"/>
    <xf numFmtId="0" fontId="10" fillId="0" borderId="32" xfId="0" applyNumberFormat="1" applyFont="1" applyBorder="1" applyAlignment="1" applyProtection="1">
      <alignment horizontal="center"/>
    </xf>
    <xf numFmtId="0" fontId="10" fillId="0" borderId="32" xfId="0" applyFont="1" applyBorder="1" applyAlignment="1" applyProtection="1">
      <alignment horizont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0" xfId="0" applyFont="1" applyProtection="1"/>
    <xf numFmtId="0" fontId="5" fillId="0" borderId="3" xfId="0" applyFont="1" applyBorder="1" applyProtection="1"/>
    <xf numFmtId="0" fontId="0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wrapText="1"/>
    </xf>
    <xf numFmtId="0" fontId="3" fillId="0" borderId="0" xfId="0" applyNumberFormat="1" applyFont="1" applyBorder="1" applyAlignment="1" applyProtection="1">
      <alignment horizontal="center"/>
    </xf>
    <xf numFmtId="0" fontId="0" fillId="0" borderId="27" xfId="0" applyBorder="1" applyProtection="1"/>
    <xf numFmtId="0" fontId="0" fillId="0" borderId="27" xfId="0" applyNumberFormat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0" xfId="0" applyFill="1" applyBorder="1" applyProtection="1"/>
    <xf numFmtId="0" fontId="5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4" xfId="0" applyFont="1" applyBorder="1" applyAlignment="1" applyProtection="1"/>
    <xf numFmtId="0" fontId="1" fillId="0" borderId="24" xfId="0" applyFont="1" applyBorder="1" applyAlignment="1" applyProtection="1">
      <alignment horizontal="center" vertical="center"/>
    </xf>
    <xf numFmtId="0" fontId="1" fillId="0" borderId="25" xfId="0" applyNumberFormat="1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0" fillId="0" borderId="32" xfId="0" applyFont="1" applyBorder="1" applyProtection="1"/>
    <xf numFmtId="0" fontId="0" fillId="0" borderId="0" xfId="0" applyFont="1" applyBorder="1" applyProtection="1"/>
    <xf numFmtId="0" fontId="0" fillId="0" borderId="4" xfId="0" applyFont="1" applyBorder="1" applyProtection="1"/>
    <xf numFmtId="0" fontId="5" fillId="0" borderId="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9" fillId="0" borderId="3" xfId="0" applyFont="1" applyBorder="1" applyProtection="1"/>
    <xf numFmtId="0" fontId="9" fillId="0" borderId="0" xfId="0" applyFont="1" applyBorder="1" applyProtection="1"/>
    <xf numFmtId="0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4" xfId="0" applyFont="1" applyBorder="1" applyProtection="1"/>
    <xf numFmtId="0" fontId="9" fillId="0" borderId="0" xfId="0" applyFont="1" applyProtection="1"/>
    <xf numFmtId="0" fontId="5" fillId="0" borderId="5" xfId="0" applyFont="1" applyBorder="1" applyAlignment="1" applyProtection="1">
      <alignment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166" fontId="0" fillId="0" borderId="19" xfId="0" applyNumberFormat="1" applyFont="1" applyFill="1" applyBorder="1" applyAlignment="1" applyProtection="1">
      <alignment horizontal="center"/>
    </xf>
    <xf numFmtId="166" fontId="0" fillId="2" borderId="17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31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wrapText="1"/>
    </xf>
    <xf numFmtId="0" fontId="9" fillId="0" borderId="4" xfId="0" applyFont="1" applyBorder="1" applyAlignment="1" applyProtection="1">
      <alignment wrapText="1"/>
    </xf>
    <xf numFmtId="0" fontId="0" fillId="0" borderId="0" xfId="0" applyFont="1" applyFill="1" applyBorder="1" applyProtection="1"/>
    <xf numFmtId="0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166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Protection="1"/>
    <xf numFmtId="0" fontId="1" fillId="0" borderId="27" xfId="0" applyFont="1" applyFill="1" applyBorder="1" applyProtection="1"/>
    <xf numFmtId="0" fontId="0" fillId="0" borderId="27" xfId="0" applyNumberFormat="1" applyFont="1" applyFill="1" applyBorder="1" applyAlignment="1" applyProtection="1">
      <alignment horizontal="center"/>
    </xf>
    <xf numFmtId="0" fontId="0" fillId="0" borderId="27" xfId="0" applyFont="1" applyFill="1" applyBorder="1" applyAlignment="1" applyProtection="1">
      <alignment horizontal="center"/>
    </xf>
    <xf numFmtId="0" fontId="0" fillId="0" borderId="27" xfId="0" applyFont="1" applyFill="1" applyBorder="1" applyProtection="1"/>
    <xf numFmtId="0" fontId="0" fillId="0" borderId="28" xfId="0" applyFont="1" applyFill="1" applyBorder="1" applyProtection="1"/>
    <xf numFmtId="0" fontId="0" fillId="0" borderId="0" xfId="0" applyFont="1" applyProtection="1"/>
    <xf numFmtId="2" fontId="0" fillId="0" borderId="8" xfId="0" applyNumberFormat="1" applyFont="1" applyBorder="1" applyAlignment="1" applyProtection="1">
      <alignment horizontal="center"/>
    </xf>
    <xf numFmtId="2" fontId="0" fillId="0" borderId="35" xfId="0" applyNumberFormat="1" applyFont="1" applyFill="1" applyBorder="1" applyAlignment="1" applyProtection="1">
      <alignment horizontal="center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17" xfId="0" applyFont="1" applyFill="1" applyBorder="1" applyAlignment="1" applyProtection="1">
      <alignment horizontal="center"/>
    </xf>
    <xf numFmtId="0" fontId="0" fillId="4" borderId="20" xfId="0" applyFont="1" applyFill="1" applyBorder="1" applyAlignment="1" applyProtection="1">
      <alignment wrapText="1"/>
      <protection locked="0"/>
    </xf>
    <xf numFmtId="0" fontId="0" fillId="0" borderId="3" xfId="0" applyFill="1" applyBorder="1" applyProtection="1"/>
    <xf numFmtId="0" fontId="1" fillId="0" borderId="0" xfId="0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2" fillId="0" borderId="19" xfId="0" applyFont="1" applyBorder="1" applyAlignment="1" applyProtection="1">
      <alignment horizontal="center"/>
    </xf>
    <xf numFmtId="166" fontId="2" fillId="0" borderId="19" xfId="0" applyNumberFormat="1" applyFont="1" applyFill="1" applyBorder="1" applyAlignment="1" applyProtection="1">
      <alignment horizontal="center"/>
    </xf>
    <xf numFmtId="2" fontId="2" fillId="3" borderId="1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2" fontId="0" fillId="0" borderId="0" xfId="0" applyNumberForma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wrapText="1"/>
    </xf>
    <xf numFmtId="0" fontId="13" fillId="0" borderId="3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wrapText="1"/>
    </xf>
    <xf numFmtId="0" fontId="1" fillId="0" borderId="20" xfId="0" applyFont="1" applyFill="1" applyBorder="1" applyAlignment="1" applyProtection="1">
      <alignment wrapText="1"/>
    </xf>
    <xf numFmtId="0" fontId="1" fillId="0" borderId="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33" xfId="0" applyFont="1" applyFill="1" applyBorder="1" applyAlignment="1" applyProtection="1">
      <alignment horizontal="left" vertical="center" wrapText="1"/>
    </xf>
    <xf numFmtId="0" fontId="0" fillId="0" borderId="34" xfId="0" applyNumberFormat="1" applyFont="1" applyFill="1" applyBorder="1" applyAlignment="1" applyProtection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</xf>
    <xf numFmtId="166" fontId="0" fillId="0" borderId="34" xfId="0" applyNumberFormat="1" applyFont="1" applyFill="1" applyBorder="1" applyAlignment="1" applyProtection="1">
      <alignment horizontal="center" vertical="center"/>
    </xf>
    <xf numFmtId="49" fontId="0" fillId="2" borderId="11" xfId="0" applyNumberFormat="1" applyFont="1" applyFill="1" applyBorder="1" applyAlignment="1" applyProtection="1">
      <alignment horizontal="center" vertical="center"/>
      <protection locked="0"/>
    </xf>
    <xf numFmtId="49" fontId="0" fillId="2" borderId="13" xfId="0" applyNumberFormat="1" applyFont="1" applyFill="1" applyBorder="1" applyAlignment="1" applyProtection="1">
      <alignment horizontal="center" vertical="center"/>
      <protection locked="0"/>
    </xf>
    <xf numFmtId="49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166" fontId="0" fillId="2" borderId="12" xfId="0" applyNumberFormat="1" applyFont="1" applyFill="1" applyBorder="1" applyAlignment="1" applyProtection="1">
      <alignment horizontal="center" vertical="center"/>
      <protection locked="0"/>
    </xf>
    <xf numFmtId="166" fontId="0" fillId="2" borderId="15" xfId="0" applyNumberFormat="1" applyFont="1" applyFill="1" applyBorder="1" applyAlignment="1" applyProtection="1">
      <alignment horizontal="center" vertical="center"/>
      <protection locked="0"/>
    </xf>
    <xf numFmtId="166" fontId="0" fillId="2" borderId="16" xfId="0" applyNumberFormat="1" applyFont="1" applyFill="1" applyBorder="1" applyAlignment="1" applyProtection="1">
      <alignment horizontal="center" vertical="center"/>
      <protection locked="0"/>
    </xf>
    <xf numFmtId="164" fontId="0" fillId="2" borderId="12" xfId="0" applyNumberFormat="1" applyFont="1" applyFill="1" applyBorder="1" applyAlignment="1" applyProtection="1">
      <alignment horizontal="center" vertical="center"/>
      <protection locked="0"/>
    </xf>
    <xf numFmtId="164" fontId="0" fillId="2" borderId="15" xfId="0" applyNumberFormat="1" applyFont="1" applyFill="1" applyBorder="1" applyAlignment="1" applyProtection="1">
      <alignment horizontal="center" vertical="center"/>
      <protection locked="0"/>
    </xf>
    <xf numFmtId="164" fontId="0" fillId="2" borderId="16" xfId="0" applyNumberFormat="1" applyFont="1" applyFill="1" applyBorder="1" applyAlignment="1" applyProtection="1">
      <alignment horizontal="center" vertical="center"/>
      <protection locked="0"/>
    </xf>
    <xf numFmtId="168" fontId="0" fillId="2" borderId="12" xfId="0" applyNumberFormat="1" applyFont="1" applyFill="1" applyBorder="1" applyAlignment="1" applyProtection="1">
      <alignment horizontal="center" vertical="center"/>
      <protection locked="0"/>
    </xf>
    <xf numFmtId="168" fontId="0" fillId="2" borderId="15" xfId="0" applyNumberFormat="1" applyFont="1" applyFill="1" applyBorder="1" applyAlignment="1" applyProtection="1">
      <alignment horizontal="center" vertical="center"/>
      <protection locked="0"/>
    </xf>
    <xf numFmtId="168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wrapText="1"/>
    </xf>
    <xf numFmtId="0" fontId="1" fillId="0" borderId="15" xfId="0" applyFont="1" applyFill="1" applyBorder="1" applyAlignment="1" applyProtection="1">
      <alignment horizontal="left" wrapText="1"/>
    </xf>
    <xf numFmtId="0" fontId="1" fillId="0" borderId="16" xfId="0" applyFont="1" applyFill="1" applyBorder="1" applyAlignment="1" applyProtection="1">
      <alignment horizontal="left" wrapText="1"/>
    </xf>
    <xf numFmtId="166" fontId="0" fillId="0" borderId="5" xfId="0" applyNumberFormat="1" applyFont="1" applyFill="1" applyBorder="1" applyAlignment="1" applyProtection="1">
      <alignment horizontal="center" vertical="center"/>
    </xf>
    <xf numFmtId="166" fontId="0" fillId="0" borderId="27" xfId="0" applyNumberFormat="1" applyFont="1" applyFill="1" applyBorder="1" applyAlignment="1" applyProtection="1">
      <alignment horizontal="center" vertical="center"/>
    </xf>
    <xf numFmtId="166" fontId="0" fillId="0" borderId="28" xfId="0" applyNumberFormat="1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2" fontId="12" fillId="0" borderId="3" xfId="0" applyNumberFormat="1" applyFont="1" applyFill="1" applyBorder="1" applyAlignment="1" applyProtection="1">
      <alignment horizontal="center" vertical="center"/>
    </xf>
    <xf numFmtId="2" fontId="12" fillId="0" borderId="4" xfId="0" applyNumberFormat="1" applyFont="1" applyFill="1" applyBorder="1" applyAlignment="1" applyProtection="1">
      <alignment horizontal="center" vertical="center"/>
    </xf>
    <xf numFmtId="166" fontId="12" fillId="0" borderId="3" xfId="0" applyNumberFormat="1" applyFont="1" applyFill="1" applyBorder="1" applyAlignment="1" applyProtection="1">
      <alignment horizontal="center" vertical="center"/>
    </xf>
    <xf numFmtId="166" fontId="12" fillId="0" borderId="4" xfId="0" applyNumberFormat="1" applyFont="1" applyFill="1" applyBorder="1" applyAlignment="1" applyProtection="1">
      <alignment horizontal="center" vertical="center"/>
    </xf>
    <xf numFmtId="1" fontId="11" fillId="0" borderId="3" xfId="0" applyNumberFormat="1" applyFont="1" applyFill="1" applyBorder="1" applyAlignment="1" applyProtection="1">
      <alignment horizontal="center" vertical="center"/>
    </xf>
    <xf numFmtId="1" fontId="11" fillId="0" borderId="4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1" fontId="12" fillId="0" borderId="3" xfId="0" applyNumberFormat="1" applyFont="1" applyFill="1" applyBorder="1" applyAlignment="1" applyProtection="1">
      <alignment horizontal="center" vertical="center"/>
    </xf>
    <xf numFmtId="1" fontId="12" fillId="0" borderId="4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164" fontId="12" fillId="0" borderId="3" xfId="0" applyNumberFormat="1" applyFont="1" applyFill="1" applyBorder="1" applyAlignment="1" applyProtection="1">
      <alignment horizontal="center" vertical="center"/>
    </xf>
    <xf numFmtId="164" fontId="12" fillId="0" borderId="4" xfId="0" applyNumberFormat="1" applyFont="1" applyFill="1" applyBorder="1" applyAlignment="1" applyProtection="1">
      <alignment horizontal="center" vertical="center"/>
    </xf>
    <xf numFmtId="165" fontId="12" fillId="0" borderId="3" xfId="0" applyNumberFormat="1" applyFont="1" applyFill="1" applyBorder="1" applyAlignment="1" applyProtection="1">
      <alignment horizontal="center" vertical="center"/>
    </xf>
    <xf numFmtId="165" fontId="12" fillId="0" borderId="4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0" fillId="0" borderId="36" xfId="0" applyBorder="1" applyProtection="1"/>
    <xf numFmtId="2" fontId="0" fillId="0" borderId="37" xfId="0" applyNumberFormat="1" applyBorder="1" applyAlignment="1" applyProtection="1">
      <alignment horizontal="center"/>
    </xf>
    <xf numFmtId="14" fontId="0" fillId="0" borderId="37" xfId="0" applyNumberFormat="1" applyBorder="1" applyAlignment="1" applyProtection="1">
      <alignment horizontal="center"/>
    </xf>
    <xf numFmtId="1" fontId="0" fillId="0" borderId="37" xfId="0" applyNumberFormat="1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/>
    </xf>
    <xf numFmtId="0" fontId="0" fillId="0" borderId="9" xfId="0" applyBorder="1" applyProtection="1"/>
    <xf numFmtId="2" fontId="0" fillId="0" borderId="19" xfId="0" applyNumberFormat="1" applyBorder="1" applyAlignment="1" applyProtection="1">
      <alignment horizontal="center"/>
    </xf>
    <xf numFmtId="14" fontId="0" fillId="0" borderId="19" xfId="0" applyNumberFormat="1" applyBorder="1" applyAlignment="1" applyProtection="1">
      <alignment horizontal="center"/>
    </xf>
    <xf numFmtId="1" fontId="0" fillId="0" borderId="19" xfId="0" applyNumberFormat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2" fontId="0" fillId="0" borderId="38" xfId="0" applyNumberFormat="1" applyBorder="1" applyAlignment="1" applyProtection="1">
      <alignment horizontal="center"/>
    </xf>
    <xf numFmtId="14" fontId="0" fillId="0" borderId="38" xfId="0" applyNumberFormat="1" applyBorder="1" applyAlignment="1" applyProtection="1">
      <alignment horizontal="center"/>
    </xf>
    <xf numFmtId="1" fontId="0" fillId="0" borderId="38" xfId="0" applyNumberFormat="1" applyBorder="1" applyAlignment="1" applyProtection="1">
      <alignment horizontal="center"/>
    </xf>
    <xf numFmtId="2" fontId="0" fillId="0" borderId="39" xfId="0" applyNumberFormat="1" applyBorder="1" applyAlignment="1" applyProtection="1">
      <alignment horizontal="center"/>
    </xf>
    <xf numFmtId="0" fontId="0" fillId="0" borderId="20" xfId="0" applyNumberFormat="1" applyFont="1" applyFill="1" applyBorder="1" applyAlignment="1" applyProtection="1">
      <alignment horizontal="center" vertical="center"/>
    </xf>
    <xf numFmtId="2" fontId="0" fillId="0" borderId="40" xfId="0" applyNumberFormat="1" applyBorder="1" applyAlignment="1" applyProtection="1">
      <alignment horizontal="center" vertical="center"/>
    </xf>
    <xf numFmtId="0" fontId="0" fillId="0" borderId="41" xfId="0" applyNumberFormat="1" applyFont="1" applyBorder="1" applyAlignment="1" applyProtection="1">
      <alignment horizontal="center" vertical="center"/>
    </xf>
    <xf numFmtId="0" fontId="0" fillId="0" borderId="42" xfId="0" applyNumberFormat="1" applyFont="1" applyFill="1" applyBorder="1" applyAlignment="1" applyProtection="1">
      <alignment horizontal="center" vertical="center"/>
    </xf>
    <xf numFmtId="2" fontId="0" fillId="0" borderId="43" xfId="0" applyNumberForma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57149</xdr:rowOff>
    </xdr:from>
    <xdr:to>
      <xdr:col>2</xdr:col>
      <xdr:colOff>2409052</xdr:colOff>
      <xdr:row>5</xdr:row>
      <xdr:rowOff>180974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257174"/>
          <a:ext cx="2409052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1</xdr:col>
      <xdr:colOff>2437627</xdr:colOff>
      <xdr:row>5</xdr:row>
      <xdr:rowOff>142874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09549"/>
          <a:ext cx="2409052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4"/>
  <sheetViews>
    <sheetView tabSelected="1" zoomScaleNormal="100" workbookViewId="0">
      <selection activeCell="E8" sqref="E8:H8"/>
    </sheetView>
  </sheetViews>
  <sheetFormatPr baseColWidth="10" defaultColWidth="11.453125" defaultRowHeight="14.5" x14ac:dyDescent="0.35"/>
  <cols>
    <col min="1" max="1" width="2" style="9" customWidth="1"/>
    <col min="2" max="2" width="4" style="9" customWidth="1"/>
    <col min="3" max="3" width="59.7265625" style="9" customWidth="1"/>
    <col min="4" max="4" width="19.1796875" style="14" bestFit="1" customWidth="1"/>
    <col min="5" max="5" width="8" style="15" customWidth="1"/>
    <col min="6" max="6" width="11.453125" style="15"/>
    <col min="7" max="8" width="9.1796875" style="15" customWidth="1"/>
    <col min="9" max="9" width="8" style="47" customWidth="1"/>
    <col min="10" max="10" width="5.453125" style="9" customWidth="1"/>
    <col min="11" max="16384" width="11.453125" style="9"/>
  </cols>
  <sheetData>
    <row r="1" spans="2:10" ht="10" customHeight="1" thickBot="1" x14ac:dyDescent="0.4"/>
    <row r="2" spans="2:10" x14ac:dyDescent="0.35">
      <c r="B2" s="48"/>
      <c r="C2" s="49"/>
      <c r="D2" s="50"/>
      <c r="E2" s="51"/>
      <c r="F2" s="51"/>
      <c r="G2" s="51"/>
      <c r="H2" s="51"/>
      <c r="I2" s="52"/>
      <c r="J2" s="53"/>
    </row>
    <row r="3" spans="2:10" x14ac:dyDescent="0.35">
      <c r="B3" s="54"/>
      <c r="C3" s="33"/>
      <c r="D3" s="55"/>
      <c r="E3" s="56"/>
      <c r="F3" s="56"/>
      <c r="G3" s="56"/>
      <c r="H3" s="56"/>
      <c r="I3" s="44"/>
      <c r="J3" s="57"/>
    </row>
    <row r="4" spans="2:10" x14ac:dyDescent="0.35">
      <c r="B4" s="54"/>
      <c r="C4" s="33"/>
      <c r="D4" s="55"/>
      <c r="E4" s="56"/>
      <c r="F4" s="56"/>
      <c r="G4" s="56"/>
      <c r="H4" s="56"/>
      <c r="I4" s="44"/>
      <c r="J4" s="57"/>
    </row>
    <row r="5" spans="2:10" x14ac:dyDescent="0.35">
      <c r="B5" s="54"/>
      <c r="C5" s="33"/>
      <c r="D5" s="55"/>
      <c r="E5" s="56"/>
      <c r="F5" s="56"/>
      <c r="G5" s="56"/>
      <c r="H5" s="56"/>
      <c r="I5" s="44"/>
      <c r="J5" s="57"/>
    </row>
    <row r="6" spans="2:10" x14ac:dyDescent="0.35">
      <c r="B6" s="54"/>
      <c r="C6" s="33"/>
      <c r="D6" s="55"/>
      <c r="E6" s="56"/>
      <c r="F6" s="56"/>
      <c r="G6" s="56"/>
      <c r="H6" s="56"/>
      <c r="I6" s="44"/>
      <c r="J6" s="57"/>
    </row>
    <row r="7" spans="2:10" ht="11.25" customHeight="1" thickBot="1" x14ac:dyDescent="0.4">
      <c r="B7" s="54"/>
      <c r="C7" s="33"/>
      <c r="D7" s="55"/>
      <c r="E7" s="56"/>
      <c r="F7" s="56"/>
      <c r="G7" s="56"/>
      <c r="H7" s="56"/>
      <c r="I7" s="44"/>
      <c r="J7" s="57"/>
    </row>
    <row r="8" spans="2:10" ht="21" customHeight="1" x14ac:dyDescent="0.35">
      <c r="B8" s="54"/>
      <c r="C8" s="16"/>
      <c r="D8" s="27" t="s">
        <v>0</v>
      </c>
      <c r="E8" s="148"/>
      <c r="F8" s="149"/>
      <c r="G8" s="149"/>
      <c r="H8" s="150"/>
      <c r="I8" s="44"/>
      <c r="J8" s="57"/>
    </row>
    <row r="9" spans="2:10" ht="21" customHeight="1" x14ac:dyDescent="0.5">
      <c r="B9" s="54"/>
      <c r="C9" s="1" t="s">
        <v>4</v>
      </c>
      <c r="D9" s="28" t="s">
        <v>1</v>
      </c>
      <c r="E9" s="151"/>
      <c r="F9" s="152"/>
      <c r="G9" s="152"/>
      <c r="H9" s="153"/>
      <c r="I9" s="44"/>
      <c r="J9" s="57"/>
    </row>
    <row r="10" spans="2:10" ht="21" customHeight="1" x14ac:dyDescent="0.35">
      <c r="B10" s="54"/>
      <c r="C10" s="22"/>
      <c r="D10" s="28" t="s">
        <v>2</v>
      </c>
      <c r="E10" s="154"/>
      <c r="F10" s="155"/>
      <c r="G10" s="155"/>
      <c r="H10" s="156"/>
      <c r="I10" s="44"/>
      <c r="J10" s="57"/>
    </row>
    <row r="11" spans="2:10" ht="21" x14ac:dyDescent="0.5">
      <c r="B11" s="54"/>
      <c r="C11" s="1" t="s">
        <v>15</v>
      </c>
      <c r="D11" s="28" t="s">
        <v>3</v>
      </c>
      <c r="E11" s="157"/>
      <c r="F11" s="158"/>
      <c r="G11" s="158"/>
      <c r="H11" s="159"/>
      <c r="I11" s="44"/>
      <c r="J11" s="57"/>
    </row>
    <row r="12" spans="2:10" ht="26.5" x14ac:dyDescent="0.35">
      <c r="B12" s="54"/>
      <c r="C12" s="29" t="s">
        <v>49</v>
      </c>
      <c r="D12" s="105" t="s">
        <v>27</v>
      </c>
      <c r="E12" s="160"/>
      <c r="F12" s="161"/>
      <c r="G12" s="161"/>
      <c r="H12" s="162"/>
      <c r="I12" s="44"/>
      <c r="J12" s="57"/>
    </row>
    <row r="13" spans="2:10" ht="21.75" customHeight="1" thickBot="1" x14ac:dyDescent="0.4">
      <c r="B13" s="54"/>
      <c r="C13" s="30"/>
      <c r="D13" s="31" t="s">
        <v>24</v>
      </c>
      <c r="E13" s="174"/>
      <c r="F13" s="175"/>
      <c r="G13" s="175"/>
      <c r="H13" s="176"/>
      <c r="I13" s="44"/>
      <c r="J13" s="57"/>
    </row>
    <row r="14" spans="2:10" ht="21.75" customHeight="1" thickBot="1" x14ac:dyDescent="0.4">
      <c r="B14" s="58"/>
      <c r="C14" s="34"/>
      <c r="D14" s="31"/>
      <c r="E14" s="35"/>
      <c r="F14" s="35"/>
      <c r="G14" s="35"/>
      <c r="H14" s="35"/>
      <c r="I14" s="59"/>
      <c r="J14" s="60"/>
    </row>
    <row r="15" spans="2:10" ht="10" customHeight="1" thickBot="1" x14ac:dyDescent="0.4"/>
    <row r="16" spans="2:10" s="66" customFormat="1" ht="18.5" x14ac:dyDescent="0.45">
      <c r="B16" s="61"/>
      <c r="C16" s="32" t="s">
        <v>28</v>
      </c>
      <c r="D16" s="62"/>
      <c r="E16" s="63"/>
      <c r="F16" s="63"/>
      <c r="G16" s="63"/>
      <c r="H16" s="63"/>
      <c r="I16" s="64"/>
      <c r="J16" s="65"/>
    </row>
    <row r="17" spans="2:10" ht="15" thickBot="1" x14ac:dyDescent="0.4">
      <c r="B17" s="54"/>
      <c r="C17" s="33"/>
      <c r="D17" s="55"/>
      <c r="E17" s="56"/>
      <c r="F17" s="56"/>
      <c r="G17" s="56"/>
      <c r="H17" s="56"/>
      <c r="I17" s="44"/>
      <c r="J17" s="57"/>
    </row>
    <row r="18" spans="2:10" ht="15.5" x14ac:dyDescent="0.35">
      <c r="B18" s="54"/>
      <c r="C18" s="163" t="s">
        <v>50</v>
      </c>
      <c r="D18" s="164"/>
      <c r="E18" s="164"/>
      <c r="F18" s="164"/>
      <c r="G18" s="164"/>
      <c r="H18" s="165"/>
      <c r="I18" s="44"/>
      <c r="J18" s="57"/>
    </row>
    <row r="19" spans="2:10" ht="6" customHeight="1" x14ac:dyDescent="0.35">
      <c r="B19" s="54"/>
      <c r="C19" s="67"/>
      <c r="D19" s="68"/>
      <c r="E19" s="69"/>
      <c r="F19" s="69"/>
      <c r="G19" s="69"/>
      <c r="H19" s="70"/>
      <c r="I19" s="44"/>
      <c r="J19" s="57"/>
    </row>
    <row r="20" spans="2:10" ht="15.5" x14ac:dyDescent="0.35">
      <c r="B20" s="54"/>
      <c r="C20" s="169" t="s">
        <v>52</v>
      </c>
      <c r="D20" s="170"/>
      <c r="E20" s="170"/>
      <c r="F20" s="170"/>
      <c r="G20" s="103"/>
      <c r="H20" s="104"/>
      <c r="I20" s="44"/>
      <c r="J20" s="57"/>
    </row>
    <row r="21" spans="2:10" ht="4" customHeight="1" x14ac:dyDescent="0.35">
      <c r="B21" s="54"/>
      <c r="C21" s="122"/>
      <c r="D21" s="123"/>
      <c r="E21" s="103"/>
      <c r="F21" s="103"/>
      <c r="G21" s="103"/>
      <c r="H21" s="104"/>
      <c r="I21" s="44"/>
      <c r="J21" s="57"/>
    </row>
    <row r="22" spans="2:10" ht="15.5" x14ac:dyDescent="0.35">
      <c r="B22" s="54"/>
      <c r="C22" s="142" t="s">
        <v>53</v>
      </c>
      <c r="D22" s="143" t="s">
        <v>56</v>
      </c>
      <c r="E22" s="103"/>
      <c r="F22" s="103"/>
      <c r="G22" s="103"/>
      <c r="H22" s="104"/>
      <c r="I22" s="44"/>
      <c r="J22" s="57"/>
    </row>
    <row r="23" spans="2:10" ht="15.5" x14ac:dyDescent="0.35">
      <c r="B23" s="54"/>
      <c r="C23" s="142" t="s">
        <v>55</v>
      </c>
      <c r="D23" s="143" t="s">
        <v>54</v>
      </c>
      <c r="E23" s="103"/>
      <c r="F23" s="103"/>
      <c r="G23" s="103"/>
      <c r="H23" s="104"/>
      <c r="I23" s="44"/>
      <c r="J23" s="57"/>
    </row>
    <row r="24" spans="2:10" ht="6" customHeight="1" thickBot="1" x14ac:dyDescent="0.4">
      <c r="B24" s="54"/>
      <c r="C24" s="67"/>
      <c r="D24" s="68"/>
      <c r="E24" s="69"/>
      <c r="F24" s="69"/>
      <c r="G24" s="69"/>
      <c r="H24" s="70"/>
      <c r="I24" s="44"/>
      <c r="J24" s="57"/>
    </row>
    <row r="25" spans="2:10" x14ac:dyDescent="0.35">
      <c r="B25" s="54"/>
      <c r="C25" s="3" t="s">
        <v>5</v>
      </c>
      <c r="D25" s="4" t="s">
        <v>6</v>
      </c>
      <c r="E25" s="5" t="s">
        <v>7</v>
      </c>
      <c r="F25" s="5" t="s">
        <v>8</v>
      </c>
      <c r="G25" s="5" t="s">
        <v>9</v>
      </c>
      <c r="H25" s="8" t="s">
        <v>10</v>
      </c>
      <c r="I25" s="43"/>
      <c r="J25" s="57"/>
    </row>
    <row r="26" spans="2:10" x14ac:dyDescent="0.35">
      <c r="B26" s="54"/>
      <c r="C26" s="171" t="s">
        <v>31</v>
      </c>
      <c r="D26" s="172"/>
      <c r="E26" s="172"/>
      <c r="F26" s="172"/>
      <c r="G26" s="172"/>
      <c r="H26" s="173"/>
      <c r="I26" s="44"/>
      <c r="J26" s="57"/>
    </row>
    <row r="27" spans="2:10" x14ac:dyDescent="0.35">
      <c r="B27" s="54"/>
      <c r="C27" s="42" t="s">
        <v>29</v>
      </c>
      <c r="D27" s="39" t="s">
        <v>26</v>
      </c>
      <c r="E27" s="124">
        <v>6</v>
      </c>
      <c r="F27" s="101"/>
      <c r="G27" s="40"/>
      <c r="H27" s="41">
        <f t="shared" ref="H27:H33" si="0">E27*G27</f>
        <v>0</v>
      </c>
      <c r="I27" s="44"/>
      <c r="J27" s="57"/>
    </row>
    <row r="28" spans="2:10" x14ac:dyDescent="0.35">
      <c r="B28" s="54"/>
      <c r="C28" s="42" t="s">
        <v>30</v>
      </c>
      <c r="D28" s="39" t="s">
        <v>26</v>
      </c>
      <c r="E28" s="124">
        <v>6</v>
      </c>
      <c r="F28" s="101"/>
      <c r="G28" s="40"/>
      <c r="H28" s="41">
        <f t="shared" si="0"/>
        <v>0</v>
      </c>
      <c r="I28" s="44"/>
      <c r="J28" s="57"/>
    </row>
    <row r="29" spans="2:10" x14ac:dyDescent="0.35">
      <c r="B29" s="54"/>
      <c r="C29" s="141" t="s">
        <v>51</v>
      </c>
      <c r="D29" s="39"/>
      <c r="E29" s="124"/>
      <c r="F29" s="101"/>
      <c r="G29" s="40"/>
      <c r="H29" s="41"/>
      <c r="I29" s="44"/>
      <c r="J29" s="57"/>
    </row>
    <row r="30" spans="2:10" x14ac:dyDescent="0.35">
      <c r="B30" s="54"/>
      <c r="C30" s="125"/>
      <c r="D30" s="39" t="s">
        <v>13</v>
      </c>
      <c r="E30" s="124">
        <v>3</v>
      </c>
      <c r="F30" s="101"/>
      <c r="G30" s="40"/>
      <c r="H30" s="41">
        <f t="shared" si="0"/>
        <v>0</v>
      </c>
      <c r="I30" s="44"/>
      <c r="J30" s="57"/>
    </row>
    <row r="31" spans="2:10" x14ac:dyDescent="0.35">
      <c r="B31" s="54"/>
      <c r="C31" s="125"/>
      <c r="D31" s="39" t="s">
        <v>14</v>
      </c>
      <c r="E31" s="124">
        <v>3</v>
      </c>
      <c r="F31" s="101"/>
      <c r="G31" s="40"/>
      <c r="H31" s="41">
        <f t="shared" si="0"/>
        <v>0</v>
      </c>
      <c r="I31" s="44"/>
      <c r="J31" s="57"/>
    </row>
    <row r="32" spans="2:10" x14ac:dyDescent="0.35">
      <c r="B32" s="54"/>
      <c r="C32" s="125"/>
      <c r="D32" s="39" t="s">
        <v>13</v>
      </c>
      <c r="E32" s="124">
        <v>3</v>
      </c>
      <c r="F32" s="101"/>
      <c r="G32" s="40"/>
      <c r="H32" s="41">
        <f t="shared" si="0"/>
        <v>0</v>
      </c>
      <c r="I32" s="44"/>
      <c r="J32" s="57"/>
    </row>
    <row r="33" spans="2:10" x14ac:dyDescent="0.35">
      <c r="B33" s="54"/>
      <c r="C33" s="125"/>
      <c r="D33" s="39" t="s">
        <v>14</v>
      </c>
      <c r="E33" s="124">
        <v>3</v>
      </c>
      <c r="F33" s="101"/>
      <c r="G33" s="40"/>
      <c r="H33" s="41">
        <f t="shared" si="0"/>
        <v>0</v>
      </c>
      <c r="I33" s="44"/>
      <c r="J33" s="57"/>
    </row>
    <row r="34" spans="2:10" ht="15" thickBot="1" x14ac:dyDescent="0.4">
      <c r="B34" s="54"/>
      <c r="C34" s="6" t="s">
        <v>11</v>
      </c>
      <c r="D34" s="36"/>
      <c r="E34" s="37">
        <f>SUM(E26:E33)</f>
        <v>24</v>
      </c>
      <c r="F34" s="100">
        <f>MAX(F26:F28)</f>
        <v>0</v>
      </c>
      <c r="G34" s="37"/>
      <c r="H34" s="38">
        <f>SUM(H26:H33)</f>
        <v>0</v>
      </c>
      <c r="I34" s="44"/>
      <c r="J34" s="57"/>
    </row>
    <row r="35" spans="2:10" ht="24.5" thickBot="1" x14ac:dyDescent="0.4">
      <c r="B35" s="54"/>
      <c r="C35" s="71"/>
      <c r="D35" s="72"/>
      <c r="E35" s="69"/>
      <c r="F35" s="69"/>
      <c r="H35" s="46" t="s">
        <v>12</v>
      </c>
      <c r="I35" s="45">
        <f>H34/E34</f>
        <v>0</v>
      </c>
      <c r="J35" s="57"/>
    </row>
    <row r="36" spans="2:10" ht="8.15" customHeight="1" thickBot="1" x14ac:dyDescent="0.4">
      <c r="B36" s="54"/>
      <c r="C36" s="33"/>
      <c r="D36" s="55"/>
      <c r="E36" s="56"/>
      <c r="F36" s="56"/>
      <c r="G36" s="56"/>
      <c r="H36" s="56"/>
      <c r="I36" s="44"/>
      <c r="J36" s="57"/>
    </row>
    <row r="37" spans="2:10" ht="15.5" x14ac:dyDescent="0.35">
      <c r="B37" s="54"/>
      <c r="C37" s="166" t="s">
        <v>35</v>
      </c>
      <c r="D37" s="167"/>
      <c r="E37" s="167"/>
      <c r="F37" s="167"/>
      <c r="G37" s="167"/>
      <c r="H37" s="168"/>
      <c r="I37" s="44"/>
      <c r="J37" s="57"/>
    </row>
    <row r="38" spans="2:10" ht="4.5" customHeight="1" x14ac:dyDescent="0.35">
      <c r="B38" s="54"/>
      <c r="C38" s="102"/>
      <c r="D38" s="103"/>
      <c r="E38" s="103"/>
      <c r="F38" s="103"/>
      <c r="G38" s="103"/>
      <c r="H38" s="104"/>
      <c r="I38" s="44"/>
      <c r="J38" s="57"/>
    </row>
    <row r="39" spans="2:10" ht="15.5" x14ac:dyDescent="0.35">
      <c r="B39" s="54"/>
      <c r="C39" s="169" t="s">
        <v>32</v>
      </c>
      <c r="D39" s="170"/>
      <c r="E39" s="103"/>
      <c r="F39" s="103"/>
      <c r="G39" s="103"/>
      <c r="H39" s="104"/>
      <c r="I39" s="44"/>
      <c r="J39" s="57"/>
    </row>
    <row r="40" spans="2:10" ht="4" customHeight="1" x14ac:dyDescent="0.35">
      <c r="B40" s="54"/>
      <c r="C40" s="122"/>
      <c r="D40" s="123"/>
      <c r="E40" s="103"/>
      <c r="F40" s="103"/>
      <c r="G40" s="103"/>
      <c r="H40" s="104"/>
      <c r="I40" s="44"/>
      <c r="J40" s="57"/>
    </row>
    <row r="41" spans="2:10" ht="15.5" x14ac:dyDescent="0.35">
      <c r="B41" s="54"/>
      <c r="C41" s="122" t="s">
        <v>33</v>
      </c>
      <c r="D41" s="123" t="s">
        <v>34</v>
      </c>
      <c r="E41" s="103"/>
      <c r="F41" s="103"/>
      <c r="G41" s="103"/>
      <c r="H41" s="104"/>
      <c r="I41" s="44"/>
      <c r="J41" s="57"/>
    </row>
    <row r="42" spans="2:10" ht="6" customHeight="1" thickBot="1" x14ac:dyDescent="0.4">
      <c r="B42" s="54"/>
      <c r="C42" s="67"/>
      <c r="D42" s="68"/>
      <c r="E42" s="69"/>
      <c r="F42" s="69"/>
      <c r="G42" s="69"/>
      <c r="H42" s="70"/>
      <c r="I42" s="44"/>
      <c r="J42" s="57"/>
    </row>
    <row r="43" spans="2:10" x14ac:dyDescent="0.35">
      <c r="B43" s="54"/>
      <c r="C43" s="3" t="s">
        <v>5</v>
      </c>
      <c r="D43" s="4" t="s">
        <v>6</v>
      </c>
      <c r="E43" s="5" t="s">
        <v>7</v>
      </c>
      <c r="F43" s="5" t="s">
        <v>8</v>
      </c>
      <c r="G43" s="5" t="s">
        <v>9</v>
      </c>
      <c r="H43" s="8" t="s">
        <v>10</v>
      </c>
      <c r="I43" s="43"/>
      <c r="J43" s="57"/>
    </row>
    <row r="44" spans="2:10" x14ac:dyDescent="0.35">
      <c r="B44" s="54"/>
      <c r="C44" s="125"/>
      <c r="D44" s="39" t="s">
        <v>26</v>
      </c>
      <c r="E44" s="124">
        <v>6</v>
      </c>
      <c r="F44" s="101"/>
      <c r="G44" s="40"/>
      <c r="H44" s="41">
        <f t="shared" ref="H44" si="1">E44*G44</f>
        <v>0</v>
      </c>
      <c r="I44" s="44"/>
      <c r="J44" s="57"/>
    </row>
    <row r="45" spans="2:10" ht="15" thickBot="1" x14ac:dyDescent="0.4">
      <c r="B45" s="54"/>
      <c r="C45" s="6" t="s">
        <v>11</v>
      </c>
      <c r="D45" s="36"/>
      <c r="E45" s="37">
        <f>SUM(E44)</f>
        <v>6</v>
      </c>
      <c r="F45" s="100">
        <f>MAX(F44:F44)</f>
        <v>0</v>
      </c>
      <c r="G45" s="37"/>
      <c r="H45" s="38">
        <f>SUM(H44)</f>
        <v>0</v>
      </c>
      <c r="I45" s="44"/>
      <c r="J45" s="57"/>
    </row>
    <row r="46" spans="2:10" ht="24.5" thickBot="1" x14ac:dyDescent="0.4">
      <c r="B46" s="54"/>
      <c r="C46" s="71"/>
      <c r="D46" s="72"/>
      <c r="E46" s="69"/>
      <c r="F46" s="69"/>
      <c r="H46" s="46" t="s">
        <v>12</v>
      </c>
      <c r="I46" s="45">
        <f>H45/E45</f>
        <v>0</v>
      </c>
      <c r="J46" s="57"/>
    </row>
    <row r="47" spans="2:10" ht="8.15" customHeight="1" x14ac:dyDescent="0.35">
      <c r="B47" s="54"/>
      <c r="J47" s="57"/>
    </row>
    <row r="48" spans="2:10" ht="15" thickBot="1" x14ac:dyDescent="0.4">
      <c r="B48" s="58"/>
      <c r="C48" s="73"/>
      <c r="D48" s="74"/>
      <c r="E48" s="75"/>
      <c r="F48" s="75"/>
      <c r="G48" s="75"/>
      <c r="H48" s="75"/>
      <c r="I48" s="59"/>
      <c r="J48" s="60"/>
    </row>
    <row r="49" spans="1:10" s="76" customFormat="1" ht="10" customHeight="1" x14ac:dyDescent="0.35">
      <c r="C49" s="77"/>
      <c r="D49" s="77"/>
      <c r="E49" s="77"/>
      <c r="F49" s="77"/>
      <c r="G49" s="77"/>
      <c r="H49" s="77"/>
      <c r="I49" s="78"/>
    </row>
    <row r="50" spans="1:10" s="76" customFormat="1" ht="16" thickBot="1" x14ac:dyDescent="0.4">
      <c r="C50" s="77"/>
      <c r="D50" s="77"/>
      <c r="E50" s="77"/>
      <c r="F50" s="77"/>
      <c r="G50" s="77"/>
      <c r="H50" s="77"/>
      <c r="I50" s="78"/>
    </row>
    <row r="51" spans="1:10" s="76" customFormat="1" ht="17.25" customHeight="1" x14ac:dyDescent="0.45">
      <c r="A51" s="66"/>
      <c r="B51" s="61"/>
      <c r="C51" s="32" t="s">
        <v>36</v>
      </c>
      <c r="D51" s="62"/>
      <c r="E51" s="63"/>
      <c r="F51" s="63"/>
      <c r="G51" s="63"/>
      <c r="H51" s="63"/>
      <c r="I51" s="85"/>
      <c r="J51" s="65"/>
    </row>
    <row r="52" spans="1:10" s="108" customFormat="1" ht="15" thickBot="1" x14ac:dyDescent="0.4">
      <c r="A52" s="86"/>
      <c r="B52" s="22"/>
      <c r="C52" s="79"/>
      <c r="D52" s="79"/>
      <c r="E52" s="79"/>
      <c r="F52" s="79"/>
      <c r="G52" s="79"/>
      <c r="H52" s="79"/>
      <c r="I52" s="86"/>
      <c r="J52" s="87"/>
    </row>
    <row r="53" spans="1:10" ht="15.5" x14ac:dyDescent="0.35">
      <c r="B53" s="54"/>
      <c r="C53" s="163" t="s">
        <v>37</v>
      </c>
      <c r="D53" s="164"/>
      <c r="E53" s="164"/>
      <c r="F53" s="164"/>
      <c r="G53" s="164"/>
      <c r="H53" s="165"/>
      <c r="I53" s="44"/>
      <c r="J53" s="57"/>
    </row>
    <row r="54" spans="1:10" ht="6" customHeight="1" thickBot="1" x14ac:dyDescent="0.4">
      <c r="B54" s="54"/>
      <c r="C54" s="67"/>
      <c r="D54" s="68"/>
      <c r="E54" s="69"/>
      <c r="F54" s="69"/>
      <c r="G54" s="69"/>
      <c r="H54" s="70"/>
      <c r="I54" s="44"/>
      <c r="J54" s="57"/>
    </row>
    <row r="55" spans="1:10" x14ac:dyDescent="0.35">
      <c r="B55" s="54"/>
      <c r="C55" s="3" t="s">
        <v>5</v>
      </c>
      <c r="D55" s="4" t="s">
        <v>6</v>
      </c>
      <c r="E55" s="5" t="s">
        <v>7</v>
      </c>
      <c r="F55" s="5" t="s">
        <v>8</v>
      </c>
      <c r="G55" s="5" t="s">
        <v>9</v>
      </c>
      <c r="H55" s="8" t="s">
        <v>10</v>
      </c>
      <c r="I55" s="43"/>
      <c r="J55" s="57"/>
    </row>
    <row r="56" spans="1:10" x14ac:dyDescent="0.35">
      <c r="B56" s="54"/>
      <c r="C56" s="42" t="s">
        <v>38</v>
      </c>
      <c r="D56" s="39" t="s">
        <v>13</v>
      </c>
      <c r="E56" s="124">
        <v>5</v>
      </c>
      <c r="F56" s="101"/>
      <c r="G56" s="40"/>
      <c r="H56" s="41">
        <f t="shared" ref="H56:H57" si="2">E56*G56</f>
        <v>0</v>
      </c>
      <c r="I56" s="44"/>
      <c r="J56" s="57"/>
    </row>
    <row r="57" spans="1:10" x14ac:dyDescent="0.35">
      <c r="B57" s="54"/>
      <c r="C57" s="42" t="s">
        <v>38</v>
      </c>
      <c r="D57" s="39" t="s">
        <v>14</v>
      </c>
      <c r="E57" s="124">
        <v>3</v>
      </c>
      <c r="F57" s="101"/>
      <c r="G57" s="40"/>
      <c r="H57" s="41">
        <f t="shared" si="2"/>
        <v>0</v>
      </c>
      <c r="I57" s="44"/>
      <c r="J57" s="57"/>
    </row>
    <row r="58" spans="1:10" ht="15" thickBot="1" x14ac:dyDescent="0.4">
      <c r="B58" s="54"/>
      <c r="C58" s="6" t="s">
        <v>11</v>
      </c>
      <c r="D58" s="36"/>
      <c r="E58" s="37">
        <f>SUM(E56:E57)</f>
        <v>8</v>
      </c>
      <c r="F58" s="100">
        <f>MAX(F56:F57)</f>
        <v>0</v>
      </c>
      <c r="G58" s="37"/>
      <c r="H58" s="38">
        <f>SUM(H56:H57)</f>
        <v>0</v>
      </c>
      <c r="I58" s="44"/>
      <c r="J58" s="57"/>
    </row>
    <row r="59" spans="1:10" ht="24.5" thickBot="1" x14ac:dyDescent="0.4">
      <c r="B59" s="54"/>
      <c r="C59" s="71"/>
      <c r="D59" s="72"/>
      <c r="E59" s="69"/>
      <c r="F59" s="69"/>
      <c r="H59" s="46" t="s">
        <v>12</v>
      </c>
      <c r="I59" s="45">
        <f>H58/E58</f>
        <v>0</v>
      </c>
      <c r="J59" s="57"/>
    </row>
    <row r="60" spans="1:10" ht="8.15" customHeight="1" thickBot="1" x14ac:dyDescent="0.4">
      <c r="B60" s="54"/>
      <c r="C60" s="33"/>
      <c r="D60" s="55"/>
      <c r="E60" s="56"/>
      <c r="F60" s="56"/>
      <c r="G60" s="56"/>
      <c r="H60" s="56"/>
      <c r="I60" s="44"/>
      <c r="J60" s="57"/>
    </row>
    <row r="61" spans="1:10" ht="15.5" x14ac:dyDescent="0.35">
      <c r="B61" s="54"/>
      <c r="C61" s="166" t="s">
        <v>57</v>
      </c>
      <c r="D61" s="167"/>
      <c r="E61" s="167"/>
      <c r="F61" s="167"/>
      <c r="G61" s="167"/>
      <c r="H61" s="168"/>
      <c r="I61" s="44"/>
      <c r="J61" s="57"/>
    </row>
    <row r="62" spans="1:10" ht="6" customHeight="1" thickBot="1" x14ac:dyDescent="0.4">
      <c r="B62" s="54"/>
      <c r="C62" s="67"/>
      <c r="D62" s="68"/>
      <c r="E62" s="69"/>
      <c r="F62" s="69"/>
      <c r="G62" s="69"/>
      <c r="H62" s="70"/>
      <c r="I62" s="44"/>
      <c r="J62" s="57"/>
    </row>
    <row r="63" spans="1:10" x14ac:dyDescent="0.35">
      <c r="B63" s="54"/>
      <c r="C63" s="3" t="s">
        <v>5</v>
      </c>
      <c r="D63" s="4" t="s">
        <v>6</v>
      </c>
      <c r="E63" s="5" t="s">
        <v>7</v>
      </c>
      <c r="F63" s="5" t="s">
        <v>8</v>
      </c>
      <c r="G63" s="5" t="s">
        <v>9</v>
      </c>
      <c r="H63" s="8" t="s">
        <v>10</v>
      </c>
      <c r="I63" s="43"/>
      <c r="J63" s="57"/>
    </row>
    <row r="64" spans="1:10" x14ac:dyDescent="0.35">
      <c r="B64" s="54"/>
      <c r="C64" s="42" t="s">
        <v>58</v>
      </c>
      <c r="D64" s="39" t="s">
        <v>26</v>
      </c>
      <c r="E64" s="124">
        <v>4</v>
      </c>
      <c r="F64" s="101"/>
      <c r="G64" s="40"/>
      <c r="H64" s="41">
        <f t="shared" ref="H64" si="3">E64*G64</f>
        <v>0</v>
      </c>
      <c r="I64" s="44"/>
      <c r="J64" s="57"/>
    </row>
    <row r="65" spans="1:10" ht="15" thickBot="1" x14ac:dyDescent="0.4">
      <c r="B65" s="54"/>
      <c r="C65" s="6" t="s">
        <v>11</v>
      </c>
      <c r="D65" s="36"/>
      <c r="E65" s="37">
        <f>SUM(E64)</f>
        <v>4</v>
      </c>
      <c r="F65" s="100">
        <f>MAX(F64:F64)</f>
        <v>0</v>
      </c>
      <c r="G65" s="37"/>
      <c r="H65" s="38">
        <f>SUM(H64)</f>
        <v>0</v>
      </c>
      <c r="I65" s="44"/>
      <c r="J65" s="57"/>
    </row>
    <row r="66" spans="1:10" ht="24.5" thickBot="1" x14ac:dyDescent="0.4">
      <c r="B66" s="54"/>
      <c r="C66" s="71"/>
      <c r="D66" s="72"/>
      <c r="E66" s="69"/>
      <c r="F66" s="69"/>
      <c r="H66" s="46" t="s">
        <v>12</v>
      </c>
      <c r="I66" s="45">
        <f>H65/E65</f>
        <v>0</v>
      </c>
      <c r="J66" s="57"/>
    </row>
    <row r="67" spans="1:10" ht="8.15" customHeight="1" thickBot="1" x14ac:dyDescent="0.4">
      <c r="A67" s="96"/>
      <c r="B67" s="91"/>
      <c r="C67" s="92"/>
      <c r="D67" s="93"/>
      <c r="E67" s="94"/>
      <c r="F67" s="94"/>
      <c r="G67" s="94"/>
      <c r="H67" s="94"/>
      <c r="I67" s="92"/>
      <c r="J67" s="95"/>
    </row>
    <row r="68" spans="1:10" ht="15.5" x14ac:dyDescent="0.35">
      <c r="B68" s="54"/>
      <c r="C68" s="163" t="s">
        <v>59</v>
      </c>
      <c r="D68" s="164"/>
      <c r="E68" s="164"/>
      <c r="F68" s="164"/>
      <c r="G68" s="164"/>
      <c r="H68" s="165"/>
      <c r="I68" s="33"/>
      <c r="J68" s="57"/>
    </row>
    <row r="69" spans="1:10" ht="4.5" customHeight="1" x14ac:dyDescent="0.35">
      <c r="B69" s="54"/>
      <c r="C69" s="88"/>
      <c r="D69" s="89"/>
      <c r="E69" s="89"/>
      <c r="F69" s="89"/>
      <c r="G69" s="89"/>
      <c r="H69" s="90"/>
      <c r="I69" s="33"/>
      <c r="J69" s="57"/>
    </row>
    <row r="70" spans="1:10" ht="33.75" customHeight="1" x14ac:dyDescent="0.35">
      <c r="B70" s="54"/>
      <c r="C70" s="180" t="s">
        <v>60</v>
      </c>
      <c r="D70" s="183"/>
      <c r="E70" s="183"/>
      <c r="F70" s="106"/>
      <c r="G70" s="106"/>
      <c r="H70" s="107"/>
      <c r="I70" s="33"/>
      <c r="J70" s="57"/>
    </row>
    <row r="71" spans="1:10" ht="3.75" customHeight="1" x14ac:dyDescent="0.35">
      <c r="B71" s="54"/>
      <c r="C71" s="10"/>
      <c r="D71" s="11"/>
      <c r="E71" s="11"/>
      <c r="F71" s="11"/>
      <c r="G71" s="11"/>
      <c r="H71" s="12"/>
      <c r="I71" s="33"/>
      <c r="J71" s="57"/>
    </row>
    <row r="72" spans="1:10" x14ac:dyDescent="0.35">
      <c r="B72" s="54"/>
      <c r="C72" s="13" t="s">
        <v>39</v>
      </c>
      <c r="D72" s="79" t="s">
        <v>40</v>
      </c>
      <c r="E72" s="79"/>
      <c r="F72" s="79"/>
      <c r="G72" s="79"/>
      <c r="H72" s="80"/>
      <c r="I72" s="33"/>
      <c r="J72" s="57"/>
    </row>
    <row r="73" spans="1:10" x14ac:dyDescent="0.35">
      <c r="B73" s="54"/>
      <c r="C73" s="13" t="s">
        <v>63</v>
      </c>
      <c r="D73" s="79" t="s">
        <v>41</v>
      </c>
      <c r="E73" s="79"/>
      <c r="F73" s="79"/>
      <c r="G73" s="79"/>
      <c r="H73" s="80"/>
      <c r="I73" s="33"/>
      <c r="J73" s="57"/>
    </row>
    <row r="74" spans="1:10" ht="6.75" customHeight="1" thickBot="1" x14ac:dyDescent="0.4">
      <c r="B74" s="54"/>
      <c r="C74" s="97"/>
      <c r="D74" s="31"/>
      <c r="E74" s="98"/>
      <c r="F74" s="98"/>
      <c r="G74" s="98"/>
      <c r="H74" s="99"/>
      <c r="I74" s="33"/>
      <c r="J74" s="57"/>
    </row>
    <row r="75" spans="1:10" ht="15.5" x14ac:dyDescent="0.35">
      <c r="B75" s="54"/>
      <c r="C75" s="163" t="s">
        <v>42</v>
      </c>
      <c r="D75" s="164"/>
      <c r="E75" s="164"/>
      <c r="F75" s="164"/>
      <c r="G75" s="164"/>
      <c r="H75" s="165"/>
      <c r="I75" s="44"/>
      <c r="J75" s="57"/>
    </row>
    <row r="76" spans="1:10" ht="6" customHeight="1" x14ac:dyDescent="0.35">
      <c r="B76" s="54"/>
      <c r="C76" s="67"/>
      <c r="D76" s="68"/>
      <c r="E76" s="69"/>
      <c r="F76" s="69"/>
      <c r="G76" s="69"/>
      <c r="H76" s="70"/>
      <c r="I76" s="44"/>
      <c r="J76" s="57"/>
    </row>
    <row r="77" spans="1:10" x14ac:dyDescent="0.35">
      <c r="B77" s="54"/>
      <c r="C77" s="81" t="s">
        <v>5</v>
      </c>
      <c r="D77" s="82" t="s">
        <v>6</v>
      </c>
      <c r="E77" s="83" t="s">
        <v>7</v>
      </c>
      <c r="F77" s="83" t="s">
        <v>8</v>
      </c>
      <c r="G77" s="83" t="s">
        <v>9</v>
      </c>
      <c r="H77" s="84" t="s">
        <v>10</v>
      </c>
      <c r="I77" s="33"/>
      <c r="J77" s="57"/>
    </row>
    <row r="78" spans="1:10" x14ac:dyDescent="0.35">
      <c r="B78" s="54"/>
      <c r="C78" s="112"/>
      <c r="D78" s="109"/>
      <c r="E78" s="110"/>
      <c r="F78" s="111"/>
      <c r="G78" s="110"/>
      <c r="H78" s="120">
        <f>E78*G78</f>
        <v>0</v>
      </c>
      <c r="I78" s="33"/>
      <c r="J78" s="57"/>
    </row>
    <row r="79" spans="1:10" x14ac:dyDescent="0.35">
      <c r="B79" s="54"/>
      <c r="C79" s="112"/>
      <c r="D79" s="109"/>
      <c r="E79" s="110"/>
      <c r="F79" s="111"/>
      <c r="G79" s="110"/>
      <c r="H79" s="120">
        <f>E79*G79</f>
        <v>0</v>
      </c>
      <c r="I79" s="33"/>
      <c r="J79" s="57"/>
    </row>
    <row r="80" spans="1:10" x14ac:dyDescent="0.35">
      <c r="B80" s="54"/>
      <c r="C80" s="112"/>
      <c r="D80" s="109"/>
      <c r="E80" s="110"/>
      <c r="F80" s="111"/>
      <c r="G80" s="110"/>
      <c r="H80" s="120">
        <f>E80*G80</f>
        <v>0</v>
      </c>
      <c r="I80" s="33"/>
      <c r="J80" s="57"/>
    </row>
    <row r="81" spans="1:10" x14ac:dyDescent="0.35">
      <c r="B81" s="54"/>
      <c r="C81" s="112"/>
      <c r="D81" s="109"/>
      <c r="E81" s="110"/>
      <c r="F81" s="111"/>
      <c r="G81" s="110"/>
      <c r="H81" s="120">
        <f>E81*G81</f>
        <v>0</v>
      </c>
      <c r="I81" s="33"/>
      <c r="J81" s="57"/>
    </row>
    <row r="82" spans="1:10" x14ac:dyDescent="0.35">
      <c r="B82" s="54"/>
      <c r="C82" s="112"/>
      <c r="D82" s="109"/>
      <c r="E82" s="110"/>
      <c r="F82" s="111"/>
      <c r="G82" s="110"/>
      <c r="H82" s="41">
        <f>E82*G82</f>
        <v>0</v>
      </c>
      <c r="I82" s="33"/>
      <c r="J82" s="57"/>
    </row>
    <row r="83" spans="1:10" ht="5.25" customHeight="1" thickBot="1" x14ac:dyDescent="0.4">
      <c r="B83" s="54"/>
      <c r="C83" s="144"/>
      <c r="D83" s="145"/>
      <c r="E83" s="146"/>
      <c r="F83" s="147"/>
      <c r="G83" s="146"/>
      <c r="H83" s="121"/>
      <c r="I83" s="33"/>
      <c r="J83" s="57"/>
    </row>
    <row r="84" spans="1:10" ht="15.5" x14ac:dyDescent="0.35">
      <c r="B84" s="54"/>
      <c r="C84" s="163" t="s">
        <v>62</v>
      </c>
      <c r="D84" s="164"/>
      <c r="E84" s="164"/>
      <c r="F84" s="164"/>
      <c r="G84" s="164"/>
      <c r="H84" s="165"/>
      <c r="I84" s="44"/>
      <c r="J84" s="57"/>
    </row>
    <row r="85" spans="1:10" ht="6" customHeight="1" x14ac:dyDescent="0.35">
      <c r="B85" s="54"/>
      <c r="C85" s="67"/>
      <c r="D85" s="68"/>
      <c r="E85" s="69"/>
      <c r="F85" s="69"/>
      <c r="G85" s="69"/>
      <c r="H85" s="70"/>
      <c r="I85" s="44"/>
      <c r="J85" s="57"/>
    </row>
    <row r="86" spans="1:10" x14ac:dyDescent="0.35">
      <c r="B86" s="54"/>
      <c r="C86" s="81" t="s">
        <v>5</v>
      </c>
      <c r="D86" s="82" t="s">
        <v>6</v>
      </c>
      <c r="E86" s="83" t="s">
        <v>7</v>
      </c>
      <c r="F86" s="83" t="s">
        <v>8</v>
      </c>
      <c r="G86" s="83" t="s">
        <v>9</v>
      </c>
      <c r="H86" s="84" t="s">
        <v>10</v>
      </c>
      <c r="I86" s="33"/>
      <c r="J86" s="57"/>
    </row>
    <row r="87" spans="1:10" x14ac:dyDescent="0.35">
      <c r="B87" s="54"/>
      <c r="C87" s="112"/>
      <c r="D87" s="109"/>
      <c r="E87" s="110"/>
      <c r="F87" s="111"/>
      <c r="G87" s="110"/>
      <c r="H87" s="120">
        <f>E87*G87</f>
        <v>0</v>
      </c>
      <c r="I87" s="33"/>
      <c r="J87" s="57"/>
    </row>
    <row r="88" spans="1:10" x14ac:dyDescent="0.35">
      <c r="B88" s="54"/>
      <c r="C88" s="112"/>
      <c r="D88" s="109"/>
      <c r="E88" s="110"/>
      <c r="F88" s="111"/>
      <c r="G88" s="110"/>
      <c r="H88" s="120">
        <f>E88*G88</f>
        <v>0</v>
      </c>
      <c r="I88" s="33"/>
      <c r="J88" s="57"/>
    </row>
    <row r="89" spans="1:10" x14ac:dyDescent="0.35">
      <c r="B89" s="54"/>
      <c r="C89" s="112"/>
      <c r="D89" s="109"/>
      <c r="E89" s="110"/>
      <c r="F89" s="111"/>
      <c r="G89" s="110"/>
      <c r="H89" s="120">
        <f>E89*G89</f>
        <v>0</v>
      </c>
      <c r="I89" s="33"/>
      <c r="J89" s="57"/>
    </row>
    <row r="90" spans="1:10" x14ac:dyDescent="0.35">
      <c r="B90" s="54"/>
      <c r="C90" s="112"/>
      <c r="D90" s="109"/>
      <c r="E90" s="110"/>
      <c r="F90" s="111"/>
      <c r="G90" s="110"/>
      <c r="H90" s="120">
        <f>E90*G90</f>
        <v>0</v>
      </c>
      <c r="I90" s="33"/>
      <c r="J90" s="57"/>
    </row>
    <row r="91" spans="1:10" x14ac:dyDescent="0.35">
      <c r="B91" s="54"/>
      <c r="C91" s="112"/>
      <c r="D91" s="109"/>
      <c r="E91" s="110"/>
      <c r="F91" s="111"/>
      <c r="G91" s="110"/>
      <c r="H91" s="120">
        <f>E91*G91</f>
        <v>0</v>
      </c>
      <c r="I91" s="33"/>
      <c r="J91" s="57"/>
    </row>
    <row r="92" spans="1:10" ht="15" thickBot="1" x14ac:dyDescent="0.4">
      <c r="B92" s="54"/>
      <c r="C92" s="6" t="s">
        <v>11</v>
      </c>
      <c r="D92" s="36"/>
      <c r="E92" s="37">
        <f>SUM(E78:E91)</f>
        <v>0</v>
      </c>
      <c r="F92" s="100">
        <f>MAX(F78:F91)</f>
        <v>0</v>
      </c>
      <c r="G92" s="37"/>
      <c r="H92" s="38">
        <f>SUM(H78:H91)</f>
        <v>0</v>
      </c>
      <c r="I92" s="33"/>
      <c r="J92" s="57"/>
    </row>
    <row r="93" spans="1:10" ht="24.5" thickBot="1" x14ac:dyDescent="0.4">
      <c r="B93" s="54"/>
      <c r="C93" s="71"/>
      <c r="D93" s="72"/>
      <c r="E93" s="69"/>
      <c r="F93" s="69"/>
      <c r="G93" s="9"/>
      <c r="H93" s="46" t="s">
        <v>12</v>
      </c>
      <c r="I93" s="45" t="e">
        <f>H92/E92</f>
        <v>#DIV/0!</v>
      </c>
      <c r="J93" s="57"/>
    </row>
    <row r="94" spans="1:10" s="119" customFormat="1" ht="15" thickBot="1" x14ac:dyDescent="0.4">
      <c r="A94" s="108"/>
      <c r="B94" s="113"/>
      <c r="C94" s="114"/>
      <c r="D94" s="115"/>
      <c r="E94" s="116"/>
      <c r="F94" s="116"/>
      <c r="G94" s="116"/>
      <c r="H94" s="116"/>
      <c r="I94" s="117"/>
      <c r="J94" s="118"/>
    </row>
    <row r="95" spans="1:10" ht="15" thickBot="1" x14ac:dyDescent="0.4"/>
    <row r="96" spans="1:10" s="66" customFormat="1" ht="18.5" x14ac:dyDescent="0.45">
      <c r="B96" s="61"/>
      <c r="C96" s="32" t="s">
        <v>43</v>
      </c>
      <c r="D96" s="62"/>
      <c r="E96" s="63"/>
      <c r="F96" s="63"/>
      <c r="G96" s="63"/>
      <c r="H96" s="63"/>
      <c r="I96" s="64"/>
      <c r="J96" s="65"/>
    </row>
    <row r="97" spans="2:10" s="76" customFormat="1" ht="15" thickBot="1" x14ac:dyDescent="0.4">
      <c r="B97" s="126"/>
      <c r="C97" s="127"/>
      <c r="D97" s="128"/>
      <c r="E97" s="129"/>
      <c r="F97" s="129"/>
      <c r="G97" s="129"/>
      <c r="H97" s="130"/>
      <c r="I97" s="78"/>
      <c r="J97" s="131"/>
    </row>
    <row r="98" spans="2:10" ht="15.5" x14ac:dyDescent="0.35">
      <c r="B98" s="54"/>
      <c r="C98" s="177" t="s">
        <v>44</v>
      </c>
      <c r="D98" s="178"/>
      <c r="E98" s="178"/>
      <c r="F98" s="178"/>
      <c r="G98" s="178"/>
      <c r="H98" s="179"/>
      <c r="I98" s="44"/>
      <c r="J98" s="57"/>
    </row>
    <row r="99" spans="2:10" ht="6" customHeight="1" thickBot="1" x14ac:dyDescent="0.4">
      <c r="B99" s="54"/>
      <c r="C99" s="67"/>
      <c r="D99" s="68"/>
      <c r="E99" s="69"/>
      <c r="F99" s="69"/>
      <c r="G99" s="69"/>
      <c r="H99" s="70"/>
      <c r="I99" s="44"/>
      <c r="J99" s="57"/>
    </row>
    <row r="100" spans="2:10" x14ac:dyDescent="0.35">
      <c r="B100" s="54"/>
      <c r="C100" s="3" t="s">
        <v>5</v>
      </c>
      <c r="D100" s="4" t="s">
        <v>6</v>
      </c>
      <c r="E100" s="5" t="s">
        <v>7</v>
      </c>
      <c r="F100" s="5" t="s">
        <v>8</v>
      </c>
      <c r="G100" s="5" t="s">
        <v>9</v>
      </c>
      <c r="H100" s="8" t="s">
        <v>10</v>
      </c>
      <c r="I100" s="43"/>
      <c r="J100" s="57"/>
    </row>
    <row r="101" spans="2:10" x14ac:dyDescent="0.35">
      <c r="B101" s="54"/>
      <c r="C101" s="112"/>
      <c r="D101" s="109"/>
      <c r="E101" s="110"/>
      <c r="F101" s="111"/>
      <c r="G101" s="110"/>
      <c r="H101" s="120">
        <f>E101*G101</f>
        <v>0</v>
      </c>
      <c r="I101" s="33"/>
      <c r="J101" s="57"/>
    </row>
    <row r="102" spans="2:10" ht="15" thickBot="1" x14ac:dyDescent="0.4">
      <c r="B102" s="54"/>
      <c r="C102" s="6" t="s">
        <v>11</v>
      </c>
      <c r="D102" s="7"/>
      <c r="E102" s="132">
        <f>E101</f>
        <v>0</v>
      </c>
      <c r="F102" s="133">
        <f>F101</f>
        <v>0</v>
      </c>
      <c r="G102" s="132"/>
      <c r="H102" s="134">
        <f>SUM(H101:H101)</f>
        <v>0</v>
      </c>
      <c r="I102" s="44"/>
      <c r="J102" s="57"/>
    </row>
    <row r="103" spans="2:10" ht="24.5" thickBot="1" x14ac:dyDescent="0.4">
      <c r="B103" s="54"/>
      <c r="C103" s="71"/>
      <c r="D103" s="72"/>
      <c r="E103" s="69"/>
      <c r="F103" s="69"/>
      <c r="G103" s="33"/>
      <c r="H103" s="46" t="s">
        <v>12</v>
      </c>
      <c r="I103" s="45" t="e">
        <f>H102/E102</f>
        <v>#DIV/0!</v>
      </c>
      <c r="J103" s="57"/>
    </row>
    <row r="104" spans="2:10" ht="7.5" customHeight="1" thickBot="1" x14ac:dyDescent="0.4">
      <c r="B104" s="54"/>
      <c r="C104" s="71"/>
      <c r="D104" s="72"/>
      <c r="E104" s="69"/>
      <c r="F104" s="69"/>
      <c r="G104" s="135"/>
      <c r="H104" s="69"/>
      <c r="I104" s="136"/>
      <c r="J104" s="57"/>
    </row>
    <row r="105" spans="2:10" ht="15.5" x14ac:dyDescent="0.35">
      <c r="B105" s="54"/>
      <c r="C105" s="177" t="s">
        <v>45</v>
      </c>
      <c r="D105" s="178"/>
      <c r="E105" s="178"/>
      <c r="F105" s="178"/>
      <c r="G105" s="178"/>
      <c r="H105" s="179"/>
      <c r="I105" s="44"/>
      <c r="J105" s="57"/>
    </row>
    <row r="106" spans="2:10" ht="6" customHeight="1" x14ac:dyDescent="0.35">
      <c r="B106" s="54"/>
      <c r="C106" s="67"/>
      <c r="D106" s="68"/>
      <c r="E106" s="69"/>
      <c r="F106" s="69"/>
      <c r="G106" s="69"/>
      <c r="H106" s="70"/>
      <c r="I106" s="44"/>
      <c r="J106" s="57"/>
    </row>
    <row r="107" spans="2:10" ht="33.75" customHeight="1" x14ac:dyDescent="0.35">
      <c r="B107" s="54"/>
      <c r="C107" s="180" t="s">
        <v>46</v>
      </c>
      <c r="D107" s="183"/>
      <c r="E107" s="183"/>
      <c r="F107" s="183"/>
      <c r="G107" s="183"/>
      <c r="H107" s="184"/>
      <c r="I107" s="33"/>
      <c r="J107" s="57"/>
    </row>
    <row r="108" spans="2:10" ht="51.65" customHeight="1" x14ac:dyDescent="0.35">
      <c r="B108" s="54"/>
      <c r="C108" s="180" t="s">
        <v>48</v>
      </c>
      <c r="D108" s="183"/>
      <c r="E108" s="183"/>
      <c r="F108" s="183"/>
      <c r="G108" s="183"/>
      <c r="H108" s="184"/>
      <c r="I108" s="33"/>
      <c r="J108" s="57"/>
    </row>
    <row r="109" spans="2:10" ht="6" customHeight="1" thickBot="1" x14ac:dyDescent="0.4">
      <c r="B109" s="54"/>
      <c r="C109" s="67"/>
      <c r="D109" s="68"/>
      <c r="E109" s="69"/>
      <c r="F109" s="69"/>
      <c r="G109" s="69"/>
      <c r="H109" s="70"/>
      <c r="I109" s="44"/>
      <c r="J109" s="57"/>
    </row>
    <row r="110" spans="2:10" x14ac:dyDescent="0.35">
      <c r="B110" s="54"/>
      <c r="C110" s="3" t="s">
        <v>5</v>
      </c>
      <c r="D110" s="4" t="s">
        <v>6</v>
      </c>
      <c r="E110" s="5" t="s">
        <v>7</v>
      </c>
      <c r="F110" s="5" t="s">
        <v>8</v>
      </c>
      <c r="G110" s="5" t="s">
        <v>9</v>
      </c>
      <c r="H110" s="8" t="s">
        <v>10</v>
      </c>
      <c r="I110" s="43"/>
      <c r="J110" s="57"/>
    </row>
    <row r="111" spans="2:10" x14ac:dyDescent="0.35">
      <c r="B111" s="54"/>
      <c r="C111" s="112"/>
      <c r="D111" s="109"/>
      <c r="E111" s="110"/>
      <c r="F111" s="111"/>
      <c r="G111" s="110"/>
      <c r="H111" s="120">
        <f>E111*G111</f>
        <v>0</v>
      </c>
      <c r="I111" s="33"/>
      <c r="J111" s="57"/>
    </row>
    <row r="112" spans="2:10" x14ac:dyDescent="0.35">
      <c r="B112" s="54"/>
      <c r="C112" s="112"/>
      <c r="D112" s="109"/>
      <c r="E112" s="110"/>
      <c r="F112" s="111"/>
      <c r="G112" s="110"/>
      <c r="H112" s="120">
        <f t="shared" ref="H112:H118" si="4">E112*G112</f>
        <v>0</v>
      </c>
      <c r="I112" s="33"/>
      <c r="J112" s="57"/>
    </row>
    <row r="113" spans="1:10" x14ac:dyDescent="0.35">
      <c r="B113" s="54"/>
      <c r="C113" s="112"/>
      <c r="D113" s="109"/>
      <c r="E113" s="110"/>
      <c r="F113" s="111"/>
      <c r="G113" s="110"/>
      <c r="H113" s="120">
        <f t="shared" si="4"/>
        <v>0</v>
      </c>
      <c r="I113" s="33"/>
      <c r="J113" s="57"/>
    </row>
    <row r="114" spans="1:10" x14ac:dyDescent="0.35">
      <c r="B114" s="54"/>
      <c r="C114" s="112"/>
      <c r="D114" s="109"/>
      <c r="E114" s="110"/>
      <c r="F114" s="111"/>
      <c r="G114" s="110"/>
      <c r="H114" s="120">
        <f t="shared" si="4"/>
        <v>0</v>
      </c>
      <c r="I114" s="33"/>
      <c r="J114" s="57"/>
    </row>
    <row r="115" spans="1:10" x14ac:dyDescent="0.35">
      <c r="B115" s="54"/>
      <c r="C115" s="112"/>
      <c r="D115" s="109"/>
      <c r="E115" s="110"/>
      <c r="F115" s="111"/>
      <c r="G115" s="110"/>
      <c r="H115" s="120">
        <f t="shared" si="4"/>
        <v>0</v>
      </c>
      <c r="I115" s="33"/>
      <c r="J115" s="57"/>
    </row>
    <row r="116" spans="1:10" x14ac:dyDescent="0.35">
      <c r="B116" s="54"/>
      <c r="C116" s="112"/>
      <c r="D116" s="109"/>
      <c r="E116" s="110"/>
      <c r="F116" s="111"/>
      <c r="G116" s="110"/>
      <c r="H116" s="120">
        <f t="shared" si="4"/>
        <v>0</v>
      </c>
      <c r="I116" s="33"/>
      <c r="J116" s="57"/>
    </row>
    <row r="117" spans="1:10" x14ac:dyDescent="0.35">
      <c r="B117" s="54"/>
      <c r="C117" s="112"/>
      <c r="D117" s="109"/>
      <c r="E117" s="110"/>
      <c r="F117" s="111"/>
      <c r="G117" s="110"/>
      <c r="H117" s="120">
        <f t="shared" si="4"/>
        <v>0</v>
      </c>
      <c r="I117" s="33"/>
      <c r="J117" s="57"/>
    </row>
    <row r="118" spans="1:10" x14ac:dyDescent="0.35">
      <c r="B118" s="54"/>
      <c r="C118" s="112"/>
      <c r="D118" s="109"/>
      <c r="E118" s="110"/>
      <c r="F118" s="111"/>
      <c r="G118" s="110"/>
      <c r="H118" s="120">
        <f t="shared" si="4"/>
        <v>0</v>
      </c>
      <c r="I118" s="33"/>
      <c r="J118" s="57"/>
    </row>
    <row r="119" spans="1:10" ht="15" thickBot="1" x14ac:dyDescent="0.4">
      <c r="B119" s="54"/>
      <c r="C119" s="6" t="s">
        <v>11</v>
      </c>
      <c r="D119" s="7"/>
      <c r="E119" s="132">
        <f>SUM(E111:E118)</f>
        <v>0</v>
      </c>
      <c r="F119" s="133">
        <f>MAX(F111:F118)</f>
        <v>0</v>
      </c>
      <c r="G119" s="132"/>
      <c r="H119" s="134">
        <f>SUM(H111:H118)</f>
        <v>0</v>
      </c>
      <c r="I119" s="44"/>
      <c r="J119" s="57"/>
    </row>
    <row r="120" spans="1:10" ht="24.5" thickBot="1" x14ac:dyDescent="0.4">
      <c r="B120" s="54"/>
      <c r="C120" s="71"/>
      <c r="D120" s="72"/>
      <c r="E120" s="69"/>
      <c r="F120" s="69"/>
      <c r="G120" s="33"/>
      <c r="H120" s="46" t="s">
        <v>12</v>
      </c>
      <c r="I120" s="45" t="e">
        <f>H119/E119</f>
        <v>#DIV/0!</v>
      </c>
      <c r="J120" s="57"/>
    </row>
    <row r="121" spans="1:10" ht="7.5" customHeight="1" thickBot="1" x14ac:dyDescent="0.4">
      <c r="B121" s="54"/>
      <c r="C121" s="71"/>
      <c r="D121" s="72"/>
      <c r="E121" s="69"/>
      <c r="F121" s="69"/>
      <c r="G121" s="135"/>
      <c r="H121" s="69"/>
      <c r="I121" s="136"/>
      <c r="J121" s="57"/>
    </row>
    <row r="122" spans="1:10" ht="15.5" x14ac:dyDescent="0.35">
      <c r="B122" s="54"/>
      <c r="C122" s="177" t="s">
        <v>47</v>
      </c>
      <c r="D122" s="178"/>
      <c r="E122" s="178"/>
      <c r="F122" s="178"/>
      <c r="G122" s="178"/>
      <c r="H122" s="179"/>
      <c r="I122" s="44"/>
      <c r="J122" s="57"/>
    </row>
    <row r="123" spans="1:10" ht="6" customHeight="1" x14ac:dyDescent="0.35">
      <c r="B123" s="54"/>
      <c r="C123" s="67"/>
      <c r="D123" s="68"/>
      <c r="E123" s="69"/>
      <c r="F123" s="69"/>
      <c r="G123" s="69"/>
      <c r="H123" s="70"/>
      <c r="I123" s="44"/>
      <c r="J123" s="57"/>
    </row>
    <row r="124" spans="1:10" ht="73.5" customHeight="1" x14ac:dyDescent="0.45">
      <c r="A124" s="137"/>
      <c r="B124" s="138"/>
      <c r="C124" s="180" t="s">
        <v>61</v>
      </c>
      <c r="D124" s="181"/>
      <c r="E124" s="181"/>
      <c r="F124" s="181"/>
      <c r="G124" s="181"/>
      <c r="H124" s="182"/>
      <c r="I124" s="139"/>
      <c r="J124" s="140"/>
    </row>
    <row r="125" spans="1:10" ht="6" customHeight="1" thickBot="1" x14ac:dyDescent="0.4">
      <c r="B125" s="54"/>
      <c r="C125" s="67"/>
      <c r="D125" s="68"/>
      <c r="E125" s="69"/>
      <c r="F125" s="69"/>
      <c r="G125" s="69"/>
      <c r="H125" s="70"/>
      <c r="I125" s="44"/>
      <c r="J125" s="57"/>
    </row>
    <row r="126" spans="1:10" x14ac:dyDescent="0.35">
      <c r="B126" s="54"/>
      <c r="C126" s="3" t="s">
        <v>5</v>
      </c>
      <c r="D126" s="4" t="s">
        <v>6</v>
      </c>
      <c r="E126" s="5" t="s">
        <v>7</v>
      </c>
      <c r="F126" s="5" t="s">
        <v>8</v>
      </c>
      <c r="G126" s="5" t="s">
        <v>9</v>
      </c>
      <c r="H126" s="8" t="s">
        <v>10</v>
      </c>
      <c r="I126" s="43"/>
      <c r="J126" s="57"/>
    </row>
    <row r="127" spans="1:10" x14ac:dyDescent="0.35">
      <c r="B127" s="54"/>
      <c r="C127" s="112"/>
      <c r="D127" s="109"/>
      <c r="E127" s="110"/>
      <c r="F127" s="111"/>
      <c r="G127" s="110"/>
      <c r="H127" s="120">
        <f>E127*G127</f>
        <v>0</v>
      </c>
      <c r="I127" s="33"/>
      <c r="J127" s="57"/>
    </row>
    <row r="128" spans="1:10" x14ac:dyDescent="0.35">
      <c r="B128" s="54"/>
      <c r="C128" s="112"/>
      <c r="D128" s="109"/>
      <c r="E128" s="110"/>
      <c r="F128" s="111"/>
      <c r="G128" s="110"/>
      <c r="H128" s="120">
        <f t="shared" ref="H128:H131" si="5">E128*G128</f>
        <v>0</v>
      </c>
      <c r="I128" s="33"/>
      <c r="J128" s="57"/>
    </row>
    <row r="129" spans="1:10" x14ac:dyDescent="0.35">
      <c r="B129" s="54"/>
      <c r="C129" s="112"/>
      <c r="D129" s="109"/>
      <c r="E129" s="110"/>
      <c r="F129" s="111"/>
      <c r="G129" s="110"/>
      <c r="H129" s="120">
        <f t="shared" si="5"/>
        <v>0</v>
      </c>
      <c r="I129" s="33"/>
      <c r="J129" s="57"/>
    </row>
    <row r="130" spans="1:10" x14ac:dyDescent="0.35">
      <c r="B130" s="54"/>
      <c r="C130" s="112"/>
      <c r="D130" s="109"/>
      <c r="E130" s="110"/>
      <c r="F130" s="111"/>
      <c r="G130" s="110"/>
      <c r="H130" s="120">
        <f t="shared" si="5"/>
        <v>0</v>
      </c>
      <c r="I130" s="33"/>
      <c r="J130" s="57"/>
    </row>
    <row r="131" spans="1:10" x14ac:dyDescent="0.35">
      <c r="B131" s="54"/>
      <c r="C131" s="112"/>
      <c r="D131" s="109"/>
      <c r="E131" s="110"/>
      <c r="F131" s="111"/>
      <c r="G131" s="110"/>
      <c r="H131" s="120">
        <f t="shared" si="5"/>
        <v>0</v>
      </c>
      <c r="I131" s="33"/>
      <c r="J131" s="57"/>
    </row>
    <row r="132" spans="1:10" ht="15" thickBot="1" x14ac:dyDescent="0.4">
      <c r="B132" s="54"/>
      <c r="C132" s="6" t="s">
        <v>11</v>
      </c>
      <c r="D132" s="7"/>
      <c r="E132" s="132">
        <f>SUM(E127:E131)</f>
        <v>0</v>
      </c>
      <c r="F132" s="133">
        <f>MAX(F127:F131)</f>
        <v>0</v>
      </c>
      <c r="G132" s="132"/>
      <c r="H132" s="134">
        <f>SUM(H127:H131)</f>
        <v>0</v>
      </c>
      <c r="I132" s="44"/>
      <c r="J132" s="57"/>
    </row>
    <row r="133" spans="1:10" ht="24.5" thickBot="1" x14ac:dyDescent="0.4">
      <c r="B133" s="54"/>
      <c r="C133" s="71"/>
      <c r="D133" s="72"/>
      <c r="E133" s="69"/>
      <c r="F133" s="69"/>
      <c r="G133" s="33"/>
      <c r="H133" s="46" t="s">
        <v>12</v>
      </c>
      <c r="I133" s="45" t="e">
        <f>H132/E132</f>
        <v>#DIV/0!</v>
      </c>
      <c r="J133" s="57"/>
    </row>
    <row r="134" spans="1:10" s="119" customFormat="1" ht="15" thickBot="1" x14ac:dyDescent="0.4">
      <c r="A134" s="108"/>
      <c r="B134" s="113"/>
      <c r="C134" s="114"/>
      <c r="D134" s="115"/>
      <c r="E134" s="116"/>
      <c r="F134" s="116"/>
      <c r="G134" s="116"/>
      <c r="H134" s="116"/>
      <c r="I134" s="117"/>
      <c r="J134" s="118"/>
    </row>
  </sheetData>
  <sheetProtection algorithmName="SHA-512" hashValue="ilnxUUwUykAvmqXFzn2D6TAdM0wwCF0cIM9uvr0K2pquw/gzpdqeOlo+8jctxdDL9e6NCLFxPJ2Exk/hqvCB4g==" saltValue="fTaXevBG6Q5jG4xagD0BUg==" spinCount="100000" sheet="1" selectLockedCells="1"/>
  <protectedRanges>
    <protectedRange sqref="E8:E14" name="Grundinfos_1"/>
  </protectedRanges>
  <mergeCells count="23">
    <mergeCell ref="C61:H61"/>
    <mergeCell ref="C70:E70"/>
    <mergeCell ref="C53:H53"/>
    <mergeCell ref="C68:H68"/>
    <mergeCell ref="C75:H75"/>
    <mergeCell ref="C84:H84"/>
    <mergeCell ref="C122:H122"/>
    <mergeCell ref="C124:H124"/>
    <mergeCell ref="C108:H108"/>
    <mergeCell ref="C98:H98"/>
    <mergeCell ref="C105:H105"/>
    <mergeCell ref="C107:H107"/>
    <mergeCell ref="C18:H18"/>
    <mergeCell ref="C37:H37"/>
    <mergeCell ref="C39:D39"/>
    <mergeCell ref="C26:H26"/>
    <mergeCell ref="E13:H13"/>
    <mergeCell ref="C20:F20"/>
    <mergeCell ref="E8:H8"/>
    <mergeCell ref="E9:H9"/>
    <mergeCell ref="E10:H10"/>
    <mergeCell ref="E11:H11"/>
    <mergeCell ref="E12:H12"/>
  </mergeCells>
  <pageMargins left="0.7" right="0.7" top="0.78740157499999996" bottom="0.78740157499999996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2"/>
  <sheetViews>
    <sheetView workbookViewId="0">
      <selection activeCell="C35" sqref="C35"/>
    </sheetView>
  </sheetViews>
  <sheetFormatPr baseColWidth="10" defaultColWidth="11.453125" defaultRowHeight="14.5" x14ac:dyDescent="0.35"/>
  <cols>
    <col min="1" max="1" width="4.54296875" style="9" customWidth="1"/>
    <col min="2" max="2" width="45" style="9" bestFit="1" customWidth="1"/>
    <col min="3" max="3" width="20.453125" style="9" customWidth="1"/>
    <col min="4" max="16384" width="11.453125" style="9"/>
  </cols>
  <sheetData>
    <row r="1" spans="2:5" x14ac:dyDescent="0.35">
      <c r="C1" s="14"/>
      <c r="D1" s="15"/>
      <c r="E1" s="15"/>
    </row>
    <row r="2" spans="2:5" x14ac:dyDescent="0.35">
      <c r="C2" s="14"/>
      <c r="D2" s="15"/>
      <c r="E2" s="15"/>
    </row>
    <row r="3" spans="2:5" x14ac:dyDescent="0.35">
      <c r="C3" s="14"/>
      <c r="D3" s="15"/>
      <c r="E3" s="15"/>
    </row>
    <row r="4" spans="2:5" x14ac:dyDescent="0.35">
      <c r="C4" s="14"/>
      <c r="D4" s="15"/>
      <c r="E4" s="15"/>
    </row>
    <row r="5" spans="2:5" x14ac:dyDescent="0.35">
      <c r="C5" s="14"/>
      <c r="D5" s="15"/>
      <c r="E5" s="15"/>
    </row>
    <row r="6" spans="2:5" x14ac:dyDescent="0.35">
      <c r="C6" s="14"/>
      <c r="D6" s="15"/>
      <c r="E6" s="15"/>
    </row>
    <row r="7" spans="2:5" ht="15" thickBot="1" x14ac:dyDescent="0.4">
      <c r="C7" s="14"/>
      <c r="D7" s="15"/>
      <c r="E7" s="15"/>
    </row>
    <row r="8" spans="2:5" ht="27" customHeight="1" x14ac:dyDescent="0.35">
      <c r="B8" s="16"/>
      <c r="C8" s="17" t="s">
        <v>0</v>
      </c>
      <c r="D8" s="195">
        <f>Prüfungspass!E8</f>
        <v>0</v>
      </c>
      <c r="E8" s="196"/>
    </row>
    <row r="9" spans="2:5" ht="27" customHeight="1" x14ac:dyDescent="0.35">
      <c r="B9" s="18" t="s">
        <v>4</v>
      </c>
      <c r="C9" s="19" t="s">
        <v>1</v>
      </c>
      <c r="D9" s="197">
        <f>Prüfungspass!E9</f>
        <v>0</v>
      </c>
      <c r="E9" s="198"/>
    </row>
    <row r="10" spans="2:5" ht="27" customHeight="1" x14ac:dyDescent="0.35">
      <c r="B10" s="18" t="s">
        <v>15</v>
      </c>
      <c r="C10" s="19" t="s">
        <v>3</v>
      </c>
      <c r="D10" s="199">
        <f>Prüfungspass!E11</f>
        <v>0</v>
      </c>
      <c r="E10" s="200"/>
    </row>
    <row r="11" spans="2:5" ht="27" customHeight="1" x14ac:dyDescent="0.35">
      <c r="B11" s="20" t="s">
        <v>25</v>
      </c>
      <c r="C11" s="21" t="s">
        <v>16</v>
      </c>
      <c r="D11" s="193">
        <f>SUM(Prüfungspass!H34,Prüfungspass!H45,Prüfungspass!H58,Prüfungspass!H65,Prüfungspass!H92,Prüfungspass!H102,Prüfungspass!H119,Prüfungspass!H132)</f>
        <v>0</v>
      </c>
      <c r="E11" s="194"/>
    </row>
    <row r="12" spans="2:5" ht="27" customHeight="1" x14ac:dyDescent="0.35">
      <c r="B12" s="22"/>
      <c r="C12" s="19" t="s">
        <v>17</v>
      </c>
      <c r="D12" s="201">
        <f>SUM(Prüfungspass!E34,Prüfungspass!E45,Prüfungspass!E58,Prüfungspass!E65,Prüfungspass!E92,Prüfungspass!E102,Prüfungspass!E119,Prüfungspass!E132)</f>
        <v>42</v>
      </c>
      <c r="E12" s="202"/>
    </row>
    <row r="13" spans="2:5" ht="27" customHeight="1" x14ac:dyDescent="0.35">
      <c r="B13" s="22"/>
      <c r="C13" s="19" t="s">
        <v>18</v>
      </c>
      <c r="D13" s="193" t="str">
        <f>IF(D14&lt;=1.5,"Z","B")</f>
        <v>Z</v>
      </c>
      <c r="E13" s="194"/>
    </row>
    <row r="14" spans="2:5" ht="27" customHeight="1" x14ac:dyDescent="0.5">
      <c r="B14" s="1"/>
      <c r="C14" s="21" t="s">
        <v>19</v>
      </c>
      <c r="D14" s="185">
        <f>D11/D12</f>
        <v>0</v>
      </c>
      <c r="E14" s="186"/>
    </row>
    <row r="15" spans="2:5" ht="27" customHeight="1" x14ac:dyDescent="0.35">
      <c r="B15" s="23"/>
      <c r="C15" s="24" t="s">
        <v>20</v>
      </c>
      <c r="D15" s="187">
        <f>MAX(Prüfungspass!F132,Prüfungspass!F102,Prüfungspass!F119,Prüfungspass!F92,Prüfungspass!F65,Prüfungspass!F58,Prüfungspass!F45,Prüfungspass!F34)</f>
        <v>0</v>
      </c>
      <c r="E15" s="188"/>
    </row>
    <row r="16" spans="2:5" ht="27" customHeight="1" x14ac:dyDescent="0.5">
      <c r="B16" s="1"/>
      <c r="C16" s="25" t="s">
        <v>21</v>
      </c>
      <c r="D16" s="189"/>
      <c r="E16" s="190"/>
    </row>
    <row r="17" spans="2:6" ht="27" customHeight="1" x14ac:dyDescent="0.5">
      <c r="B17" s="1"/>
      <c r="C17" s="25" t="s">
        <v>22</v>
      </c>
      <c r="D17" s="189"/>
      <c r="E17" s="190"/>
    </row>
    <row r="18" spans="2:6" ht="27" customHeight="1" thickBot="1" x14ac:dyDescent="0.4">
      <c r="B18" s="2"/>
      <c r="C18" s="26" t="s">
        <v>23</v>
      </c>
      <c r="D18" s="191"/>
      <c r="E18" s="192"/>
    </row>
    <row r="21" spans="2:6" ht="15" thickBot="1" x14ac:dyDescent="0.4"/>
    <row r="22" spans="2:6" ht="27" customHeight="1" thickBot="1" x14ac:dyDescent="0.4">
      <c r="B22" s="203" t="s">
        <v>64</v>
      </c>
      <c r="C22" s="49"/>
      <c r="D22" s="49"/>
      <c r="E22" s="49"/>
      <c r="F22" s="53"/>
    </row>
    <row r="23" spans="2:6" x14ac:dyDescent="0.35">
      <c r="B23" s="3" t="s">
        <v>5</v>
      </c>
      <c r="C23" s="5" t="s">
        <v>7</v>
      </c>
      <c r="D23" s="5" t="s">
        <v>8</v>
      </c>
      <c r="E23" s="5" t="s">
        <v>9</v>
      </c>
      <c r="F23" s="8" t="s">
        <v>10</v>
      </c>
    </row>
    <row r="24" spans="2:6" x14ac:dyDescent="0.35">
      <c r="B24" s="204" t="s">
        <v>65</v>
      </c>
      <c r="C24" s="205">
        <v>25</v>
      </c>
      <c r="D24" s="206"/>
      <c r="E24" s="207"/>
      <c r="F24" s="208">
        <f>C24*E24</f>
        <v>0</v>
      </c>
    </row>
    <row r="25" spans="2:6" ht="15" thickBot="1" x14ac:dyDescent="0.4">
      <c r="B25" s="209" t="s">
        <v>66</v>
      </c>
      <c r="C25" s="210">
        <v>2</v>
      </c>
      <c r="D25" s="211"/>
      <c r="E25" s="212"/>
      <c r="F25" s="213">
        <f>C25*E25</f>
        <v>0</v>
      </c>
    </row>
    <row r="26" spans="2:6" ht="15" thickBot="1" x14ac:dyDescent="0.4">
      <c r="B26" s="6" t="s">
        <v>11</v>
      </c>
      <c r="C26" s="214">
        <f>SUM(C24:C25)</f>
        <v>27</v>
      </c>
      <c r="D26" s="215">
        <f>MAX(D24:D25)</f>
        <v>0</v>
      </c>
      <c r="E26" s="216"/>
      <c r="F26" s="217">
        <f>SUM(F24:F25)</f>
        <v>0</v>
      </c>
    </row>
    <row r="27" spans="2:6" x14ac:dyDescent="0.35">
      <c r="B27" s="54"/>
      <c r="C27" s="33"/>
      <c r="D27" s="33"/>
      <c r="E27" s="33"/>
      <c r="F27" s="57"/>
    </row>
    <row r="28" spans="2:6" x14ac:dyDescent="0.35">
      <c r="B28" s="54"/>
      <c r="C28" s="33"/>
      <c r="D28" s="33"/>
      <c r="E28" s="33"/>
      <c r="F28" s="57"/>
    </row>
    <row r="29" spans="2:6" x14ac:dyDescent="0.35">
      <c r="B29" s="54"/>
      <c r="C29" s="33"/>
      <c r="D29" s="33"/>
      <c r="E29" s="33"/>
      <c r="F29" s="57"/>
    </row>
    <row r="30" spans="2:6" ht="27" customHeight="1" x14ac:dyDescent="0.35">
      <c r="B30" s="218" t="s">
        <v>16</v>
      </c>
      <c r="C30" s="219">
        <f>SUM(D11,F26)</f>
        <v>0</v>
      </c>
      <c r="D30" s="33"/>
      <c r="E30" s="33"/>
      <c r="F30" s="57"/>
    </row>
    <row r="31" spans="2:6" ht="27" customHeight="1" x14ac:dyDescent="0.35">
      <c r="B31" s="220" t="s">
        <v>17</v>
      </c>
      <c r="C31" s="219">
        <f>SUM(D12,C26)</f>
        <v>69</v>
      </c>
      <c r="D31" s="33"/>
      <c r="E31" s="33"/>
      <c r="F31" s="57"/>
    </row>
    <row r="32" spans="2:6" ht="27" customHeight="1" thickBot="1" x14ac:dyDescent="0.4">
      <c r="B32" s="221" t="s">
        <v>19</v>
      </c>
      <c r="C32" s="222">
        <f>C30/C31</f>
        <v>0</v>
      </c>
      <c r="D32" s="73"/>
      <c r="E32" s="73"/>
      <c r="F32" s="60"/>
    </row>
  </sheetData>
  <sheetProtection algorithmName="SHA-512" hashValue="ETHUom/kx5uVpvgxqkazARJXCuOEgDeJ7+z0TNWY57nT8/Fy4H/yx1HZr3dknFvjK1DBQqIV145CrDQy6LIZFQ==" saltValue="eVJCOzj7EIlTqV6hLuDWQQ==" spinCount="100000" sheet="1" selectLockedCells="1" selectUnlockedCells="1"/>
  <protectedRanges>
    <protectedRange sqref="D8:D15" name="Grundinfos"/>
  </protectedRanges>
  <mergeCells count="11">
    <mergeCell ref="D13:E13"/>
    <mergeCell ref="D8:E8"/>
    <mergeCell ref="D9:E9"/>
    <mergeCell ref="D10:E10"/>
    <mergeCell ref="D11:E11"/>
    <mergeCell ref="D12:E12"/>
    <mergeCell ref="D14:E14"/>
    <mergeCell ref="D15:E15"/>
    <mergeCell ref="D16:E16"/>
    <mergeCell ref="D17:E17"/>
    <mergeCell ref="D18:E18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Prüfungspass</vt:lpstr>
      <vt:lpstr>Gesamtnotenberechnung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Constanze Leeb</dc:creator>
  <cp:lastModifiedBy>SSC Physik</cp:lastModifiedBy>
  <cp:lastPrinted>2018-11-13T11:47:55Z</cp:lastPrinted>
  <dcterms:created xsi:type="dcterms:W3CDTF">2018-10-31T10:41:16Z</dcterms:created>
  <dcterms:modified xsi:type="dcterms:W3CDTF">2022-07-29T08:54:52Z</dcterms:modified>
</cp:coreProperties>
</file>