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Master Computational Science\Elektronische Prüfungspässe\Vorlagen\"/>
    </mc:Choice>
  </mc:AlternateContent>
  <xr:revisionPtr revIDLastSave="0" documentId="13_ncr:1_{2012C98A-E6FF-477F-8EE6-9627FC47D947}" xr6:coauthVersionLast="36" xr6:coauthVersionMax="36" xr10:uidLastSave="{00000000-0000-0000-0000-000000000000}"/>
  <workbookProtection workbookAlgorithmName="SHA-512" workbookHashValue="/Pi0sPE12CrjCmXSakqV7k8zqMxaQiS2QDwEdv/vqD6FDsxmvhb9FIu9PGyHrvXHFGpBVl37/vxKVPWiFXyUzw==" workbookSaltValue="cRzAOuWlnpWG8/ELlDXeVQ==" workbookSpinCount="100000" lockStructure="1"/>
  <bookViews>
    <workbookView xWindow="0" yWindow="0" windowWidth="22560" windowHeight="11310" xr2:uid="{00000000-000D-0000-FFFF-FFFF00000000}"/>
  </bookViews>
  <sheets>
    <sheet name="Prüfungspass" sheetId="1" r:id="rId1"/>
    <sheet name="Gesamtnotenberechnung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8" i="1" l="1"/>
  <c r="E118" i="1"/>
  <c r="H117" i="1"/>
  <c r="H116" i="1"/>
  <c r="H115" i="1"/>
  <c r="H114" i="1"/>
  <c r="H113" i="1"/>
  <c r="H109" i="1"/>
  <c r="H108" i="1"/>
  <c r="H107" i="1"/>
  <c r="H106" i="1"/>
  <c r="H105" i="1"/>
  <c r="H101" i="1"/>
  <c r="H100" i="1"/>
  <c r="H99" i="1"/>
  <c r="H98" i="1"/>
  <c r="H97" i="1"/>
  <c r="H93" i="1"/>
  <c r="H92" i="1"/>
  <c r="H91" i="1"/>
  <c r="H90" i="1"/>
  <c r="H89" i="1"/>
  <c r="F76" i="1"/>
  <c r="E76" i="1"/>
  <c r="H75" i="1"/>
  <c r="H74" i="1"/>
  <c r="H73" i="1"/>
  <c r="H72" i="1"/>
  <c r="H71" i="1"/>
  <c r="H70" i="1"/>
  <c r="H69" i="1"/>
  <c r="H68" i="1"/>
  <c r="H67" i="1"/>
  <c r="H118" i="1" l="1"/>
  <c r="I119" i="1"/>
  <c r="H76" i="1"/>
  <c r="I77" i="1" s="1"/>
  <c r="D10" i="3"/>
  <c r="D8" i="3"/>
  <c r="D9" i="3"/>
  <c r="F50" i="1"/>
  <c r="F35" i="1"/>
  <c r="F25" i="1"/>
  <c r="D15" i="3" s="1"/>
  <c r="E25" i="1"/>
  <c r="H42" i="1" l="1"/>
  <c r="E50" i="1"/>
  <c r="H43" i="1"/>
  <c r="D12" i="3" l="1"/>
  <c r="E35" i="1"/>
  <c r="H46" i="1"/>
  <c r="H45" i="1"/>
  <c r="H34" i="1" l="1"/>
  <c r="H33" i="1"/>
  <c r="H32" i="1"/>
  <c r="H31" i="1"/>
  <c r="H49" i="1"/>
  <c r="H48" i="1"/>
  <c r="H50" i="1" s="1"/>
  <c r="I51" i="1" s="1"/>
  <c r="H22" i="1"/>
  <c r="H23" i="1"/>
  <c r="H24" i="1"/>
  <c r="H21" i="1"/>
  <c r="H35" i="1" l="1"/>
  <c r="I36" i="1" s="1"/>
  <c r="H25" i="1"/>
  <c r="D11" i="3" s="1"/>
  <c r="I26" i="1" l="1"/>
  <c r="D14" i="3"/>
  <c r="D13" i="3" s="1"/>
</calcChain>
</file>

<file path=xl/sharedStrings.xml><?xml version="1.0" encoding="utf-8"?>
<sst xmlns="http://schemas.openxmlformats.org/spreadsheetml/2006/main" count="132" uniqueCount="57">
  <si>
    <t>Name:</t>
  </si>
  <si>
    <t>Vorname:</t>
  </si>
  <si>
    <t>geb. am:</t>
  </si>
  <si>
    <t>Matr. Nr.:</t>
  </si>
  <si>
    <t>PRÜFUNGSPASS</t>
  </si>
  <si>
    <t>Lehrveranstaltung</t>
  </si>
  <si>
    <t>Typ</t>
  </si>
  <si>
    <t>ECTS</t>
  </si>
  <si>
    <t>Datum</t>
  </si>
  <si>
    <t>Note</t>
  </si>
  <si>
    <t>Produkt</t>
  </si>
  <si>
    <t>Summe ECTS│Modul-Abschlussdatum│Summe Produkt</t>
  </si>
  <si>
    <t>Modul-Note:</t>
  </si>
  <si>
    <t>VO</t>
  </si>
  <si>
    <t>UE</t>
  </si>
  <si>
    <t>Master COMPUTATIONAL SCIENCE</t>
  </si>
  <si>
    <t>CORE-PROGRAMM (42 ECTS)</t>
  </si>
  <si>
    <t>CO-AST1: Computational Concepts in Astronomy and Geosciences I</t>
  </si>
  <si>
    <t>CO-PHY1 Computational Concepts in Physics I</t>
  </si>
  <si>
    <t>CO-CHE1 Computational Concepts in Chemistry I</t>
  </si>
  <si>
    <t>CO-BIO1 Computational Concepts in Biology I</t>
  </si>
  <si>
    <t>Numerische Methoden I</t>
  </si>
  <si>
    <t>Übungen zu Numerische Methoden I</t>
  </si>
  <si>
    <t>Numerische Methoden III</t>
  </si>
  <si>
    <t>Übungen zu Numerische Methoden II</t>
  </si>
  <si>
    <t>Numerische Methoden IV</t>
  </si>
  <si>
    <t>Computational Concepts in Astronomy and Geosciences II</t>
  </si>
  <si>
    <t>Computational Concepts in Chemistry II</t>
  </si>
  <si>
    <t>Computational Concepts in Biology II</t>
  </si>
  <si>
    <t>SHELL-PROGRAMM (48 ECTS)</t>
  </si>
  <si>
    <t>gewähltes Schwerpunktsfach:</t>
  </si>
  <si>
    <t>CO-MAT 2 Introductory Courses in Mathematics II</t>
  </si>
  <si>
    <t>Summe Produkte:</t>
  </si>
  <si>
    <t>Summe ECTS:</t>
  </si>
  <si>
    <t>Abschlussprädikat:</t>
  </si>
  <si>
    <t>Notendurchschnitt:</t>
  </si>
  <si>
    <t>abgeschlossen am:</t>
  </si>
  <si>
    <t>Bestätigung SSC:</t>
  </si>
  <si>
    <t>SPL:</t>
  </si>
  <si>
    <t>Datum:</t>
  </si>
  <si>
    <t>Bearbeitungsdatum:</t>
  </si>
  <si>
    <t>C - Informatik</t>
  </si>
  <si>
    <t>PM-CCNW1: Computational Concepts in der Naturwissenschaft Teil 1 (12 ECTS)</t>
  </si>
  <si>
    <r>
      <t>PMG CCNW2: Computational Concepts in der Naturwissenschaft Teil 2 (</t>
    </r>
    <r>
      <rPr>
        <b/>
        <sz val="12"/>
        <rFont val="Calibri"/>
        <family val="2"/>
        <scheme val="minor"/>
      </rPr>
      <t>12 ECTS</t>
    </r>
    <r>
      <rPr>
        <b/>
        <sz val="12"/>
        <color theme="1"/>
        <rFont val="Calibri"/>
        <family val="2"/>
        <scheme val="minor"/>
      </rPr>
      <t>)</t>
    </r>
  </si>
  <si>
    <t>APMG 2c: Basic and Advanced Courses in Mathematics (18 ECTS)</t>
  </si>
  <si>
    <t>Shell-Schwerpunkt (24 ECTS)</t>
  </si>
  <si>
    <t>Astronomie                                             Physik</t>
  </si>
  <si>
    <t>Chemie                                                     Biologie</t>
  </si>
  <si>
    <t>Mathematik                                            Informatik</t>
  </si>
  <si>
    <t>Shell-Ergänzung (24 ECTS)</t>
  </si>
  <si>
    <r>
      <t xml:space="preserve">Vertiefung in </t>
    </r>
    <r>
      <rPr>
        <sz val="11"/>
        <color rgb="FFFF0000"/>
        <rFont val="Calibri"/>
        <family val="2"/>
        <scheme val="minor"/>
      </rPr>
      <t>einem</t>
    </r>
    <r>
      <rPr>
        <sz val="11"/>
        <color theme="1"/>
        <rFont val="Calibri"/>
        <family val="2"/>
        <scheme val="minor"/>
      </rPr>
      <t xml:space="preserve"> der folgenden sechs Schwerpunkte:</t>
    </r>
  </si>
  <si>
    <r>
      <t xml:space="preserve">Es sind Lehrveranstaltungen aus </t>
    </r>
    <r>
      <rPr>
        <sz val="11"/>
        <color rgb="FFFF0000"/>
        <rFont val="Calibri"/>
        <family val="2"/>
        <scheme val="minor"/>
      </rPr>
      <t>mindestens 3, aber höchstens 4</t>
    </r>
    <r>
      <rPr>
        <sz val="11"/>
        <color theme="1"/>
        <rFont val="Calibri"/>
        <family val="2"/>
        <scheme val="minor"/>
      </rPr>
      <t xml:space="preserve"> der 6 Schwerpunktsfächer zu wählen, die nicht mit dem Shell-Schwerpunkt ident   sein dürfen:</t>
    </r>
  </si>
  <si>
    <t>CO-MAT 1 Introductory Courses in Mathematics I</t>
  </si>
  <si>
    <t xml:space="preserve">CO-MAT 3 Advanced Courses in Mathematics </t>
  </si>
  <si>
    <t>Computational Concepts in Physics II</t>
  </si>
  <si>
    <r>
      <t xml:space="preserve">Telefonnummer:
</t>
    </r>
    <r>
      <rPr>
        <sz val="9"/>
        <color theme="1"/>
        <rFont val="Calibri"/>
        <family val="2"/>
        <scheme val="minor"/>
      </rPr>
      <t>(optional)</t>
    </r>
  </si>
  <si>
    <t>Numerische Methoden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</si>
</sst>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"/>
    <numFmt numFmtId="165" formatCode="0.0"/>
    <numFmt numFmtId="166" formatCode="dd/mm/yyyy;@"/>
    <numFmt numFmtId="167" formatCode="d/m/yyyy;@"/>
    <numFmt numFmtId="168" formatCode="000000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4" fillId="0" borderId="3" xfId="0" applyFont="1" applyBorder="1" applyProtection="1"/>
    <xf numFmtId="0" fontId="3" fillId="0" borderId="5" xfId="0" applyFont="1" applyBorder="1" applyProtection="1"/>
    <xf numFmtId="0" fontId="1" fillId="0" borderId="6" xfId="0" applyFont="1" applyBorder="1" applyAlignment="1" applyProtection="1">
      <alignment horizontal="center"/>
    </xf>
    <xf numFmtId="0" fontId="1" fillId="0" borderId="20" xfId="0" applyNumberFormat="1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 wrapText="1"/>
    </xf>
    <xf numFmtId="0" fontId="2" fillId="0" borderId="21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0" xfId="0" applyProtection="1"/>
    <xf numFmtId="0" fontId="0" fillId="0" borderId="27" xfId="0" applyNumberFormat="1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/>
    </xf>
    <xf numFmtId="0" fontId="10" fillId="0" borderId="3" xfId="0" applyFont="1" applyBorder="1" applyAlignment="1" applyProtection="1"/>
    <xf numFmtId="0" fontId="10" fillId="0" borderId="0" xfId="0" applyFont="1" applyBorder="1" applyAlignment="1" applyProtection="1"/>
    <xf numFmtId="0" fontId="10" fillId="0" borderId="4" xfId="0" applyFont="1" applyBorder="1" applyAlignment="1" applyProtection="1"/>
    <xf numFmtId="0" fontId="0" fillId="0" borderId="3" xfId="0" applyFont="1" applyBorder="1" applyAlignment="1" applyProtection="1"/>
    <xf numFmtId="0" fontId="0" fillId="0" borderId="0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" xfId="0" applyFont="1" applyBorder="1" applyProtection="1"/>
    <xf numFmtId="0" fontId="0" fillId="0" borderId="25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0" fillId="0" borderId="35" xfId="0" applyNumberFormat="1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0" fillId="0" borderId="35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Protection="1"/>
    <xf numFmtId="0" fontId="3" fillId="0" borderId="3" xfId="0" applyFont="1" applyBorder="1" applyProtection="1"/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Border="1" applyAlignment="1" applyProtection="1">
      <alignment horizontal="center" vertical="center"/>
    </xf>
    <xf numFmtId="0" fontId="0" fillId="0" borderId="24" xfId="0" applyNumberFormat="1" applyFont="1" applyBorder="1" applyAlignment="1" applyProtection="1">
      <alignment horizontal="center" vertical="center"/>
    </xf>
    <xf numFmtId="0" fontId="0" fillId="0" borderId="12" xfId="0" applyNumberFormat="1" applyFont="1" applyBorder="1" applyAlignment="1" applyProtection="1">
      <alignment horizontal="center" vertical="center"/>
    </xf>
    <xf numFmtId="0" fontId="0" fillId="0" borderId="13" xfId="0" applyNumberFormat="1" applyFont="1" applyBorder="1" applyAlignment="1" applyProtection="1">
      <alignment horizontal="center" vertical="center"/>
    </xf>
    <xf numFmtId="0" fontId="0" fillId="0" borderId="35" xfId="0" applyFont="1" applyBorder="1" applyProtection="1"/>
    <xf numFmtId="0" fontId="0" fillId="0" borderId="24" xfId="0" applyNumberFormat="1" applyFont="1" applyBorder="1" applyAlignment="1" applyProtection="1">
      <alignment vertical="center"/>
    </xf>
    <xf numFmtId="0" fontId="0" fillId="0" borderId="32" xfId="0" applyNumberFormat="1" applyFont="1" applyBorder="1" applyAlignment="1" applyProtection="1">
      <alignment horizontal="center" vertical="center"/>
    </xf>
    <xf numFmtId="0" fontId="8" fillId="0" borderId="37" xfId="0" applyFont="1" applyBorder="1" applyProtection="1"/>
    <xf numFmtId="0" fontId="1" fillId="0" borderId="0" xfId="0" applyFont="1" applyBorder="1" applyProtection="1"/>
    <xf numFmtId="0" fontId="0" fillId="0" borderId="0" xfId="0" applyBorder="1" applyProtection="1"/>
    <xf numFmtId="0" fontId="0" fillId="0" borderId="32" xfId="0" applyNumberFormat="1" applyFont="1" applyBorder="1" applyAlignment="1" applyProtection="1">
      <alignment vertical="center"/>
    </xf>
    <xf numFmtId="167" fontId="0" fillId="0" borderId="32" xfId="0" applyNumberFormat="1" applyFont="1" applyFill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left" vertical="center"/>
    </xf>
    <xf numFmtId="0" fontId="0" fillId="0" borderId="8" xfId="0" applyFont="1" applyFill="1" applyBorder="1" applyAlignment="1" applyProtection="1">
      <alignment vertical="center" wrapText="1"/>
    </xf>
    <xf numFmtId="0" fontId="0" fillId="0" borderId="18" xfId="0" applyNumberFormat="1" applyFont="1" applyBorder="1" applyAlignment="1" applyProtection="1">
      <alignment horizontal="center"/>
    </xf>
    <xf numFmtId="0" fontId="0" fillId="0" borderId="18" xfId="0" applyFont="1" applyBorder="1" applyAlignment="1" applyProtection="1">
      <alignment horizontal="center"/>
    </xf>
    <xf numFmtId="0" fontId="0" fillId="2" borderId="18" xfId="0" applyFont="1" applyFill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horizontal="center"/>
    </xf>
    <xf numFmtId="0" fontId="0" fillId="0" borderId="21" xfId="0" applyFont="1" applyBorder="1" applyAlignment="1" applyProtection="1">
      <alignment horizontal="center"/>
    </xf>
    <xf numFmtId="2" fontId="0" fillId="3" borderId="11" xfId="0" applyNumberFormat="1" applyFont="1" applyFill="1" applyBorder="1" applyAlignment="1" applyProtection="1">
      <alignment horizontal="center"/>
    </xf>
    <xf numFmtId="0" fontId="0" fillId="0" borderId="19" xfId="0" applyNumberFormat="1" applyFont="1" applyBorder="1" applyAlignment="1" applyProtection="1">
      <alignment horizontal="center"/>
    </xf>
    <xf numFmtId="0" fontId="0" fillId="0" borderId="19" xfId="0" applyFont="1" applyBorder="1" applyAlignment="1" applyProtection="1">
      <alignment horizontal="center"/>
    </xf>
    <xf numFmtId="0" fontId="0" fillId="2" borderId="19" xfId="0" applyFont="1" applyFill="1" applyBorder="1" applyAlignment="1" applyProtection="1">
      <alignment horizontal="center"/>
      <protection locked="0"/>
    </xf>
    <xf numFmtId="2" fontId="0" fillId="0" borderId="23" xfId="0" applyNumberFormat="1" applyFont="1" applyBorder="1" applyAlignment="1" applyProtection="1">
      <alignment horizontal="center"/>
    </xf>
    <xf numFmtId="0" fontId="0" fillId="0" borderId="22" xfId="0" applyFont="1" applyFill="1" applyBorder="1" applyAlignment="1" applyProtection="1">
      <alignment wrapText="1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2" xfId="0" applyBorder="1" applyProtection="1"/>
    <xf numFmtId="0" fontId="0" fillId="0" borderId="37" xfId="0" applyBorder="1" applyProtection="1"/>
    <xf numFmtId="0" fontId="0" fillId="0" borderId="37" xfId="0" applyNumberFormat="1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37" xfId="0" applyBorder="1" applyAlignment="1" applyProtection="1">
      <alignment horizontal="center" vertical="center"/>
    </xf>
    <xf numFmtId="0" fontId="0" fillId="0" borderId="34" xfId="0" applyBorder="1" applyProtection="1"/>
    <xf numFmtId="0" fontId="0" fillId="0" borderId="3" xfId="0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32" xfId="0" applyBorder="1" applyAlignment="1" applyProtection="1">
      <alignment horizontal="center" vertical="center"/>
    </xf>
    <xf numFmtId="0" fontId="0" fillId="0" borderId="33" xfId="0" applyBorder="1" applyProtection="1"/>
    <xf numFmtId="0" fontId="10" fillId="0" borderId="2" xfId="0" applyFont="1" applyBorder="1" applyProtection="1"/>
    <xf numFmtId="0" fontId="10" fillId="0" borderId="37" xfId="0" applyNumberFormat="1" applyFont="1" applyBorder="1" applyAlignment="1" applyProtection="1">
      <alignment horizontal="center"/>
    </xf>
    <xf numFmtId="0" fontId="10" fillId="0" borderId="37" xfId="0" applyFont="1" applyBorder="1" applyAlignment="1" applyProtection="1">
      <alignment horizont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34" xfId="0" applyFont="1" applyBorder="1" applyProtection="1"/>
    <xf numFmtId="0" fontId="10" fillId="0" borderId="0" xfId="0" applyFont="1" applyProtection="1"/>
    <xf numFmtId="0" fontId="5" fillId="0" borderId="3" xfId="0" applyFont="1" applyBorder="1" applyProtection="1"/>
    <xf numFmtId="0" fontId="0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wrapText="1"/>
    </xf>
    <xf numFmtId="0" fontId="3" fillId="0" borderId="0" xfId="0" applyNumberFormat="1" applyFont="1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32" xfId="0" applyBorder="1" applyProtection="1"/>
    <xf numFmtId="0" fontId="0" fillId="0" borderId="32" xfId="0" applyNumberForma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0" xfId="0" applyFill="1" applyBorder="1" applyProtection="1"/>
    <xf numFmtId="0" fontId="5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4" xfId="0" applyFont="1" applyBorder="1" applyAlignment="1" applyProtection="1"/>
    <xf numFmtId="0" fontId="0" fillId="0" borderId="38" xfId="0" applyFont="1" applyBorder="1" applyAlignment="1" applyProtection="1"/>
    <xf numFmtId="0" fontId="1" fillId="0" borderId="6" xfId="0" applyFont="1" applyBorder="1" applyAlignment="1" applyProtection="1">
      <alignment horizontal="center" vertical="center"/>
    </xf>
    <xf numFmtId="0" fontId="1" fillId="0" borderId="20" xfId="0" applyNumberFormat="1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27" xfId="0" applyNumberFormat="1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0" fillId="0" borderId="37" xfId="0" applyFont="1" applyBorder="1" applyProtection="1"/>
    <xf numFmtId="0" fontId="9" fillId="0" borderId="0" xfId="0" applyFont="1" applyBorder="1" applyAlignment="1" applyProtection="1"/>
    <xf numFmtId="0" fontId="0" fillId="0" borderId="0" xfId="0" applyFont="1" applyBorder="1" applyProtection="1"/>
    <xf numFmtId="0" fontId="0" fillId="0" borderId="4" xfId="0" applyFont="1" applyBorder="1" applyProtection="1"/>
    <xf numFmtId="0" fontId="5" fillId="0" borderId="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0" fillId="0" borderId="39" xfId="0" applyFont="1" applyBorder="1" applyAlignment="1" applyProtection="1">
      <alignment horizontal="left"/>
    </xf>
    <xf numFmtId="0" fontId="0" fillId="0" borderId="40" xfId="0" applyFont="1" applyBorder="1" applyAlignment="1" applyProtection="1">
      <alignment horizontal="left"/>
    </xf>
    <xf numFmtId="0" fontId="1" fillId="0" borderId="13" xfId="0" applyFont="1" applyFill="1" applyBorder="1" applyAlignment="1" applyProtection="1">
      <alignment horizontal="right"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left"/>
    </xf>
    <xf numFmtId="0" fontId="9" fillId="0" borderId="3" xfId="0" applyFont="1" applyBorder="1" applyProtection="1"/>
    <xf numFmtId="0" fontId="9" fillId="0" borderId="0" xfId="0" applyFont="1" applyBorder="1" applyProtection="1"/>
    <xf numFmtId="0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4" xfId="0" applyFont="1" applyBorder="1" applyProtection="1"/>
    <xf numFmtId="0" fontId="9" fillId="0" borderId="0" xfId="0" applyFont="1" applyProtection="1"/>
    <xf numFmtId="0" fontId="5" fillId="0" borderId="5" xfId="0" applyFont="1" applyBorder="1" applyAlignment="1" applyProtection="1">
      <alignment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right" vertical="center" wrapText="1"/>
    </xf>
    <xf numFmtId="166" fontId="0" fillId="2" borderId="18" xfId="0" applyNumberFormat="1" applyFont="1" applyFill="1" applyBorder="1" applyAlignment="1" applyProtection="1">
      <alignment horizontal="center"/>
      <protection locked="0"/>
    </xf>
    <xf numFmtId="166" fontId="0" fillId="0" borderId="21" xfId="0" applyNumberFormat="1" applyFont="1" applyFill="1" applyBorder="1" applyAlignment="1" applyProtection="1">
      <alignment horizontal="center"/>
    </xf>
    <xf numFmtId="166" fontId="0" fillId="2" borderId="19" xfId="0" applyNumberFormat="1" applyFont="1" applyFill="1" applyBorder="1" applyAlignment="1" applyProtection="1">
      <alignment horizontal="center"/>
      <protection locked="0"/>
    </xf>
    <xf numFmtId="166" fontId="0" fillId="2" borderId="27" xfId="0" applyNumberFormat="1" applyFont="1" applyFill="1" applyBorder="1" applyAlignment="1" applyProtection="1">
      <alignment horizontal="center"/>
      <protection locked="0"/>
    </xf>
    <xf numFmtId="0" fontId="0" fillId="2" borderId="27" xfId="0" applyFont="1" applyFill="1" applyBorder="1" applyAlignment="1" applyProtection="1">
      <alignment horizontal="center"/>
      <protection locked="0"/>
    </xf>
    <xf numFmtId="0" fontId="0" fillId="0" borderId="36" xfId="0" applyNumberFormat="1" applyFont="1" applyBorder="1" applyAlignment="1" applyProtection="1">
      <alignment horizontal="center" vertical="center" wrapText="1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166" fontId="0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</xf>
    <xf numFmtId="166" fontId="0" fillId="0" borderId="21" xfId="0" applyNumberFormat="1" applyFont="1" applyFill="1" applyBorder="1" applyAlignment="1" applyProtection="1">
      <alignment horizontal="center" vertical="center"/>
    </xf>
    <xf numFmtId="2" fontId="0" fillId="3" borderId="1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/>
    <xf numFmtId="0" fontId="0" fillId="0" borderId="5" xfId="0" applyFont="1" applyFill="1" applyBorder="1" applyProtection="1"/>
    <xf numFmtId="0" fontId="1" fillId="0" borderId="32" xfId="0" applyFont="1" applyFill="1" applyBorder="1" applyProtection="1"/>
    <xf numFmtId="0" fontId="0" fillId="0" borderId="32" xfId="0" applyNumberFormat="1" applyFont="1" applyFill="1" applyBorder="1" applyAlignment="1" applyProtection="1">
      <alignment horizontal="center"/>
    </xf>
    <xf numFmtId="0" fontId="0" fillId="0" borderId="32" xfId="0" applyFont="1" applyFill="1" applyBorder="1" applyAlignment="1" applyProtection="1">
      <alignment horizontal="center"/>
    </xf>
    <xf numFmtId="0" fontId="0" fillId="0" borderId="32" xfId="0" applyFont="1" applyFill="1" applyBorder="1" applyProtection="1"/>
    <xf numFmtId="0" fontId="0" fillId="0" borderId="33" xfId="0" applyFont="1" applyFill="1" applyBorder="1" applyProtection="1"/>
    <xf numFmtId="0" fontId="0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4" xfId="0" applyFont="1" applyBorder="1" applyAlignment="1" applyProtection="1">
      <alignment wrapText="1"/>
    </xf>
    <xf numFmtId="0" fontId="5" fillId="0" borderId="29" xfId="0" applyFont="1" applyBorder="1" applyAlignment="1" applyProtection="1">
      <alignment horizontal="left"/>
    </xf>
    <xf numFmtId="0" fontId="5" fillId="0" borderId="30" xfId="0" applyFont="1" applyBorder="1" applyAlignment="1" applyProtection="1">
      <alignment horizontal="left"/>
    </xf>
    <xf numFmtId="0" fontId="5" fillId="0" borderId="31" xfId="0" applyFont="1" applyBorder="1" applyAlignment="1" applyProtection="1">
      <alignment horizontal="left"/>
    </xf>
    <xf numFmtId="2" fontId="0" fillId="0" borderId="9" xfId="0" applyNumberFormat="1" applyFont="1" applyBorder="1" applyAlignment="1" applyProtection="1">
      <alignment horizontal="center"/>
    </xf>
    <xf numFmtId="0" fontId="0" fillId="0" borderId="43" xfId="0" applyFont="1" applyFill="1" applyBorder="1" applyAlignment="1" applyProtection="1">
      <alignment horizontal="left" vertical="center" wrapText="1"/>
      <protection locked="0"/>
    </xf>
    <xf numFmtId="0" fontId="0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166" fontId="0" fillId="0" borderId="45" xfId="0" applyNumberFormat="1" applyFont="1" applyFill="1" applyBorder="1" applyAlignment="1" applyProtection="1">
      <alignment horizontal="center" vertical="center"/>
      <protection locked="0"/>
    </xf>
    <xf numFmtId="2" fontId="0" fillId="0" borderId="44" xfId="0" applyNumberFormat="1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horizontal="left" wrapText="1"/>
    </xf>
    <xf numFmtId="0" fontId="1" fillId="0" borderId="16" xfId="0" applyFont="1" applyFill="1" applyBorder="1" applyAlignment="1" applyProtection="1">
      <alignment horizontal="left" wrapText="1"/>
    </xf>
    <xf numFmtId="0" fontId="1" fillId="0" borderId="17" xfId="0" applyFont="1" applyFill="1" applyBorder="1" applyAlignment="1" applyProtection="1">
      <alignment horizontal="left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6" fontId="0" fillId="0" borderId="5" xfId="0" applyNumberFormat="1" applyFont="1" applyFill="1" applyBorder="1" applyAlignment="1" applyProtection="1">
      <alignment horizontal="center" vertical="center"/>
    </xf>
    <xf numFmtId="166" fontId="0" fillId="0" borderId="32" xfId="0" applyNumberFormat="1" applyFont="1" applyFill="1" applyBorder="1" applyAlignment="1" applyProtection="1">
      <alignment horizontal="center" vertical="center"/>
    </xf>
    <xf numFmtId="166" fontId="0" fillId="0" borderId="33" xfId="0" applyNumberFormat="1" applyFont="1" applyFill="1" applyBorder="1" applyAlignment="1" applyProtection="1">
      <alignment horizontal="center" vertical="center"/>
    </xf>
    <xf numFmtId="49" fontId="0" fillId="2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166" fontId="0" fillId="2" borderId="13" xfId="0" applyNumberFormat="1" applyFont="1" applyFill="1" applyBorder="1" applyAlignment="1" applyProtection="1">
      <alignment horizontal="center" vertical="center"/>
      <protection locked="0"/>
    </xf>
    <xf numFmtId="166" fontId="0" fillId="2" borderId="16" xfId="0" applyNumberFormat="1" applyFont="1" applyFill="1" applyBorder="1" applyAlignment="1" applyProtection="1">
      <alignment horizontal="center" vertical="center"/>
      <protection locked="0"/>
    </xf>
    <xf numFmtId="166" fontId="0" fillId="2" borderId="17" xfId="0" applyNumberFormat="1" applyFont="1" applyFill="1" applyBorder="1" applyAlignment="1" applyProtection="1">
      <alignment horizontal="center" vertical="center"/>
      <protection locked="0"/>
    </xf>
    <xf numFmtId="164" fontId="0" fillId="2" borderId="13" xfId="0" applyNumberFormat="1" applyFont="1" applyFill="1" applyBorder="1" applyAlignment="1" applyProtection="1">
      <alignment horizontal="center" vertical="center"/>
      <protection locked="0"/>
    </xf>
    <xf numFmtId="164" fontId="0" fillId="2" borderId="16" xfId="0" applyNumberFormat="1" applyFont="1" applyFill="1" applyBorder="1" applyAlignment="1" applyProtection="1">
      <alignment horizontal="center" vertical="center"/>
      <protection locked="0"/>
    </xf>
    <xf numFmtId="164" fontId="0" fillId="2" borderId="17" xfId="0" applyNumberFormat="1" applyFont="1" applyFill="1" applyBorder="1" applyAlignment="1" applyProtection="1">
      <alignment horizontal="center" vertical="center"/>
      <protection locked="0"/>
    </xf>
    <xf numFmtId="168" fontId="0" fillId="2" borderId="13" xfId="0" applyNumberFormat="1" applyFont="1" applyFill="1" applyBorder="1" applyAlignment="1" applyProtection="1">
      <alignment horizontal="center" vertical="center"/>
      <protection locked="0"/>
    </xf>
    <xf numFmtId="168" fontId="0" fillId="2" borderId="16" xfId="0" applyNumberFormat="1" applyFont="1" applyFill="1" applyBorder="1" applyAlignment="1" applyProtection="1">
      <alignment horizontal="center" vertical="center"/>
      <protection locked="0"/>
    </xf>
    <xf numFmtId="168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42" xfId="0" applyFont="1" applyFill="1" applyBorder="1" applyAlignment="1" applyProtection="1">
      <alignment horizontal="center" wrapText="1"/>
      <protection locked="0"/>
    </xf>
    <xf numFmtId="0" fontId="0" fillId="2" borderId="14" xfId="0" applyFont="1" applyFill="1" applyBorder="1" applyAlignment="1" applyProtection="1">
      <alignment horizontal="center" wrapText="1"/>
      <protection locked="0"/>
    </xf>
    <xf numFmtId="0" fontId="0" fillId="2" borderId="15" xfId="0" applyFont="1" applyFill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2" borderId="41" xfId="0" applyFont="1" applyFill="1" applyBorder="1" applyAlignment="1" applyProtection="1">
      <alignment horizontal="center" vertical="center"/>
      <protection locked="0"/>
    </xf>
    <xf numFmtId="1" fontId="13" fillId="0" borderId="13" xfId="0" applyNumberFormat="1" applyFont="1" applyFill="1" applyBorder="1" applyAlignment="1" applyProtection="1">
      <alignment horizontal="center" vertical="center"/>
    </xf>
    <xf numFmtId="1" fontId="13" fillId="0" borderId="17" xfId="0" applyNumberFormat="1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164" fontId="13" fillId="0" borderId="13" xfId="0" applyNumberFormat="1" applyFont="1" applyFill="1" applyBorder="1" applyAlignment="1" applyProtection="1">
      <alignment horizontal="center" vertical="center"/>
    </xf>
    <xf numFmtId="164" fontId="13" fillId="0" borderId="17" xfId="0" applyNumberFormat="1" applyFont="1" applyFill="1" applyBorder="1" applyAlignment="1" applyProtection="1">
      <alignment horizontal="center" vertical="center"/>
    </xf>
    <xf numFmtId="165" fontId="13" fillId="0" borderId="13" xfId="0" applyNumberFormat="1" applyFont="1" applyFill="1" applyBorder="1" applyAlignment="1" applyProtection="1">
      <alignment horizontal="center" vertical="center"/>
    </xf>
    <xf numFmtId="165" fontId="13" fillId="0" borderId="17" xfId="0" applyNumberFormat="1" applyFont="1" applyFill="1" applyBorder="1" applyAlignment="1" applyProtection="1">
      <alignment horizontal="center" vertical="center"/>
    </xf>
    <xf numFmtId="2" fontId="13" fillId="0" borderId="13" xfId="0" applyNumberFormat="1" applyFont="1" applyFill="1" applyBorder="1" applyAlignment="1" applyProtection="1">
      <alignment horizontal="center" vertical="center"/>
    </xf>
    <xf numFmtId="2" fontId="13" fillId="0" borderId="17" xfId="0" applyNumberFormat="1" applyFont="1" applyFill="1" applyBorder="1" applyAlignment="1" applyProtection="1">
      <alignment horizontal="center" vertical="center"/>
    </xf>
    <xf numFmtId="166" fontId="13" fillId="0" borderId="13" xfId="0" applyNumberFormat="1" applyFont="1" applyFill="1" applyBorder="1" applyAlignment="1" applyProtection="1">
      <alignment horizontal="center" vertical="center"/>
    </xf>
    <xf numFmtId="166" fontId="13" fillId="0" borderId="17" xfId="0" applyNumberFormat="1" applyFont="1" applyFill="1" applyBorder="1" applyAlignment="1" applyProtection="1">
      <alignment horizontal="center" vertical="center"/>
    </xf>
    <xf numFmtId="1" fontId="12" fillId="0" borderId="13" xfId="0" applyNumberFormat="1" applyFont="1" applyFill="1" applyBorder="1" applyAlignment="1" applyProtection="1">
      <alignment horizontal="center" vertical="center"/>
    </xf>
    <xf numFmtId="1" fontId="12" fillId="0" borderId="17" xfId="0" applyNumberFormat="1" applyFont="1" applyFill="1" applyBorder="1" applyAlignment="1" applyProtection="1">
      <alignment horizontal="center" vertical="center"/>
    </xf>
    <xf numFmtId="0" fontId="12" fillId="0" borderId="43" xfId="0" applyFont="1" applyFill="1" applyBorder="1" applyAlignment="1" applyProtection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</xf>
    <xf numFmtId="165" fontId="0" fillId="2" borderId="19" xfId="0" applyNumberFormat="1" applyFont="1" applyFill="1" applyBorder="1" applyAlignment="1" applyProtection="1">
      <alignment horizontal="center" vertical="center"/>
      <protection locked="0"/>
    </xf>
    <xf numFmtId="165" fontId="0" fillId="0" borderId="21" xfId="0" applyNumberFormat="1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57149</xdr:rowOff>
    </xdr:from>
    <xdr:to>
      <xdr:col>2</xdr:col>
      <xdr:colOff>2409052</xdr:colOff>
      <xdr:row>5</xdr:row>
      <xdr:rowOff>180974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257174"/>
          <a:ext cx="2409052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</xdr:rowOff>
    </xdr:from>
    <xdr:to>
      <xdr:col>1</xdr:col>
      <xdr:colOff>2437627</xdr:colOff>
      <xdr:row>5</xdr:row>
      <xdr:rowOff>142874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09549"/>
          <a:ext cx="2409052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0"/>
  <sheetViews>
    <sheetView tabSelected="1" topLeftCell="A43" zoomScaleNormal="100" workbookViewId="0">
      <selection activeCell="E71" sqref="E71"/>
    </sheetView>
  </sheetViews>
  <sheetFormatPr baseColWidth="10" defaultColWidth="11.453125" defaultRowHeight="14.5" x14ac:dyDescent="0.35"/>
  <cols>
    <col min="1" max="2" width="3.26953125" style="9" customWidth="1"/>
    <col min="3" max="3" width="60.1796875" style="9" customWidth="1"/>
    <col min="4" max="4" width="19.1796875" style="19" bestFit="1" customWidth="1"/>
    <col min="5" max="5" width="8" style="20" customWidth="1"/>
    <col min="6" max="6" width="11.453125" style="20"/>
    <col min="7" max="8" width="9.1796875" style="20" customWidth="1"/>
    <col min="9" max="9" width="8" style="59" customWidth="1"/>
    <col min="10" max="10" width="5.453125" style="9" customWidth="1"/>
    <col min="11" max="16384" width="11.453125" style="9"/>
  </cols>
  <sheetData>
    <row r="1" spans="2:10" ht="15" thickBot="1" x14ac:dyDescent="0.4"/>
    <row r="2" spans="2:10" x14ac:dyDescent="0.35">
      <c r="B2" s="60"/>
      <c r="C2" s="61"/>
      <c r="D2" s="62"/>
      <c r="E2" s="63"/>
      <c r="F2" s="63"/>
      <c r="G2" s="63"/>
      <c r="H2" s="63"/>
      <c r="I2" s="64"/>
      <c r="J2" s="65"/>
    </row>
    <row r="3" spans="2:10" x14ac:dyDescent="0.35">
      <c r="B3" s="66"/>
      <c r="C3" s="39"/>
      <c r="D3" s="67"/>
      <c r="E3" s="68"/>
      <c r="F3" s="68"/>
      <c r="G3" s="68"/>
      <c r="H3" s="68"/>
      <c r="I3" s="56"/>
      <c r="J3" s="69"/>
    </row>
    <row r="4" spans="2:10" x14ac:dyDescent="0.35">
      <c r="B4" s="66"/>
      <c r="C4" s="39"/>
      <c r="D4" s="67"/>
      <c r="E4" s="68"/>
      <c r="F4" s="68"/>
      <c r="G4" s="68"/>
      <c r="H4" s="68"/>
      <c r="I4" s="56"/>
      <c r="J4" s="69"/>
    </row>
    <row r="5" spans="2:10" x14ac:dyDescent="0.35">
      <c r="B5" s="66"/>
      <c r="C5" s="39"/>
      <c r="D5" s="67"/>
      <c r="E5" s="68"/>
      <c r="F5" s="68"/>
      <c r="G5" s="68"/>
      <c r="H5" s="68"/>
      <c r="I5" s="56"/>
      <c r="J5" s="69"/>
    </row>
    <row r="6" spans="2:10" x14ac:dyDescent="0.35">
      <c r="B6" s="66"/>
      <c r="C6" s="39"/>
      <c r="D6" s="67"/>
      <c r="E6" s="68"/>
      <c r="F6" s="68"/>
      <c r="G6" s="68"/>
      <c r="H6" s="68"/>
      <c r="I6" s="56"/>
      <c r="J6" s="69"/>
    </row>
    <row r="7" spans="2:10" ht="11.25" customHeight="1" thickBot="1" x14ac:dyDescent="0.4">
      <c r="B7" s="66"/>
      <c r="C7" s="39"/>
      <c r="D7" s="67"/>
      <c r="E7" s="68"/>
      <c r="F7" s="68"/>
      <c r="G7" s="68"/>
      <c r="H7" s="68"/>
      <c r="I7" s="56"/>
      <c r="J7" s="69"/>
    </row>
    <row r="8" spans="2:10" ht="21" customHeight="1" x14ac:dyDescent="0.35">
      <c r="B8" s="66"/>
      <c r="C8" s="21"/>
      <c r="D8" s="32" t="s">
        <v>0</v>
      </c>
      <c r="E8" s="171"/>
      <c r="F8" s="172"/>
      <c r="G8" s="172"/>
      <c r="H8" s="173"/>
      <c r="I8" s="56"/>
      <c r="J8" s="69"/>
    </row>
    <row r="9" spans="2:10" ht="21" customHeight="1" x14ac:dyDescent="0.5">
      <c r="B9" s="66"/>
      <c r="C9" s="1" t="s">
        <v>4</v>
      </c>
      <c r="D9" s="33" t="s">
        <v>1</v>
      </c>
      <c r="E9" s="174"/>
      <c r="F9" s="175"/>
      <c r="G9" s="175"/>
      <c r="H9" s="176"/>
      <c r="I9" s="56"/>
      <c r="J9" s="69"/>
    </row>
    <row r="10" spans="2:10" ht="21" customHeight="1" x14ac:dyDescent="0.35">
      <c r="B10" s="66"/>
      <c r="C10" s="27"/>
      <c r="D10" s="33" t="s">
        <v>2</v>
      </c>
      <c r="E10" s="177"/>
      <c r="F10" s="178"/>
      <c r="G10" s="178"/>
      <c r="H10" s="179"/>
      <c r="I10" s="56"/>
      <c r="J10" s="69"/>
    </row>
    <row r="11" spans="2:10" ht="21" x14ac:dyDescent="0.5">
      <c r="B11" s="66"/>
      <c r="C11" s="1" t="s">
        <v>15</v>
      </c>
      <c r="D11" s="33" t="s">
        <v>3</v>
      </c>
      <c r="E11" s="180"/>
      <c r="F11" s="181"/>
      <c r="G11" s="181"/>
      <c r="H11" s="182"/>
      <c r="I11" s="56"/>
      <c r="J11" s="69"/>
    </row>
    <row r="12" spans="2:10" ht="26.5" x14ac:dyDescent="0.35">
      <c r="B12" s="66"/>
      <c r="C12" s="34" t="s">
        <v>41</v>
      </c>
      <c r="D12" s="132" t="s">
        <v>55</v>
      </c>
      <c r="E12" s="183"/>
      <c r="F12" s="184"/>
      <c r="G12" s="184"/>
      <c r="H12" s="185"/>
      <c r="I12" s="56"/>
      <c r="J12" s="69"/>
    </row>
    <row r="13" spans="2:10" ht="21.75" customHeight="1" thickBot="1" x14ac:dyDescent="0.4">
      <c r="B13" s="66"/>
      <c r="C13" s="35"/>
      <c r="D13" s="36" t="s">
        <v>40</v>
      </c>
      <c r="E13" s="168"/>
      <c r="F13" s="169"/>
      <c r="G13" s="169"/>
      <c r="H13" s="170"/>
      <c r="I13" s="56"/>
      <c r="J13" s="69"/>
    </row>
    <row r="14" spans="2:10" ht="21.75" customHeight="1" thickBot="1" x14ac:dyDescent="0.4">
      <c r="B14" s="70"/>
      <c r="C14" s="40"/>
      <c r="D14" s="36"/>
      <c r="E14" s="41"/>
      <c r="F14" s="41"/>
      <c r="G14" s="41"/>
      <c r="H14" s="41"/>
      <c r="I14" s="71"/>
      <c r="J14" s="72"/>
    </row>
    <row r="15" spans="2:10" ht="10" customHeight="1" thickBot="1" x14ac:dyDescent="0.4"/>
    <row r="16" spans="2:10" s="78" customFormat="1" ht="18.5" x14ac:dyDescent="0.45">
      <c r="B16" s="73"/>
      <c r="C16" s="37" t="s">
        <v>16</v>
      </c>
      <c r="D16" s="74"/>
      <c r="E16" s="75"/>
      <c r="F16" s="75"/>
      <c r="G16" s="75"/>
      <c r="H16" s="75"/>
      <c r="I16" s="76"/>
      <c r="J16" s="77"/>
    </row>
    <row r="17" spans="2:10" ht="15" thickBot="1" x14ac:dyDescent="0.4">
      <c r="B17" s="66"/>
      <c r="C17" s="39"/>
      <c r="D17" s="67"/>
      <c r="E17" s="68"/>
      <c r="F17" s="68"/>
      <c r="G17" s="68"/>
      <c r="H17" s="68"/>
      <c r="I17" s="56"/>
      <c r="J17" s="69"/>
    </row>
    <row r="18" spans="2:10" ht="15.5" x14ac:dyDescent="0.35">
      <c r="B18" s="66"/>
      <c r="C18" s="159" t="s">
        <v>42</v>
      </c>
      <c r="D18" s="160"/>
      <c r="E18" s="160"/>
      <c r="F18" s="160"/>
      <c r="G18" s="160"/>
      <c r="H18" s="161"/>
      <c r="I18" s="56"/>
      <c r="J18" s="69"/>
    </row>
    <row r="19" spans="2:10" ht="6" customHeight="1" thickBot="1" x14ac:dyDescent="0.4">
      <c r="B19" s="66"/>
      <c r="C19" s="79"/>
      <c r="D19" s="80"/>
      <c r="E19" s="81"/>
      <c r="F19" s="81"/>
      <c r="G19" s="81"/>
      <c r="H19" s="82"/>
      <c r="I19" s="56"/>
      <c r="J19" s="69"/>
    </row>
    <row r="20" spans="2:10" x14ac:dyDescent="0.35">
      <c r="B20" s="66"/>
      <c r="C20" s="3" t="s">
        <v>5</v>
      </c>
      <c r="D20" s="4" t="s">
        <v>6</v>
      </c>
      <c r="E20" s="5" t="s">
        <v>7</v>
      </c>
      <c r="F20" s="5" t="s">
        <v>8</v>
      </c>
      <c r="G20" s="5" t="s">
        <v>9</v>
      </c>
      <c r="H20" s="8" t="s">
        <v>10</v>
      </c>
      <c r="I20" s="55"/>
      <c r="J20" s="69"/>
    </row>
    <row r="21" spans="2:10" x14ac:dyDescent="0.35">
      <c r="B21" s="66"/>
      <c r="C21" s="42" t="s">
        <v>17</v>
      </c>
      <c r="D21" s="10" t="s">
        <v>13</v>
      </c>
      <c r="E21" s="11">
        <v>3</v>
      </c>
      <c r="F21" s="130"/>
      <c r="G21" s="131"/>
      <c r="H21" s="12">
        <f>E21*G21</f>
        <v>0</v>
      </c>
      <c r="I21" s="55"/>
      <c r="J21" s="69"/>
    </row>
    <row r="22" spans="2:10" x14ac:dyDescent="0.35">
      <c r="B22" s="66"/>
      <c r="C22" s="42" t="s">
        <v>18</v>
      </c>
      <c r="D22" s="10" t="s">
        <v>13</v>
      </c>
      <c r="E22" s="11">
        <v>3</v>
      </c>
      <c r="F22" s="130"/>
      <c r="G22" s="131"/>
      <c r="H22" s="12">
        <f t="shared" ref="H22:H24" si="0">E22*G22</f>
        <v>0</v>
      </c>
      <c r="I22" s="55"/>
      <c r="J22" s="69"/>
    </row>
    <row r="23" spans="2:10" x14ac:dyDescent="0.35">
      <c r="B23" s="66"/>
      <c r="C23" s="42" t="s">
        <v>19</v>
      </c>
      <c r="D23" s="10" t="s">
        <v>13</v>
      </c>
      <c r="E23" s="11">
        <v>3</v>
      </c>
      <c r="F23" s="130"/>
      <c r="G23" s="131"/>
      <c r="H23" s="12">
        <f t="shared" si="0"/>
        <v>0</v>
      </c>
      <c r="I23" s="55"/>
      <c r="J23" s="69"/>
    </row>
    <row r="24" spans="2:10" x14ac:dyDescent="0.35">
      <c r="B24" s="66"/>
      <c r="C24" s="43" t="s">
        <v>20</v>
      </c>
      <c r="D24" s="44" t="s">
        <v>13</v>
      </c>
      <c r="E24" s="45">
        <v>3</v>
      </c>
      <c r="F24" s="127"/>
      <c r="G24" s="46"/>
      <c r="H24" s="12">
        <f t="shared" si="0"/>
        <v>0</v>
      </c>
      <c r="I24" s="56"/>
      <c r="J24" s="69"/>
    </row>
    <row r="25" spans="2:10" ht="15" thickBot="1" x14ac:dyDescent="0.4">
      <c r="B25" s="66"/>
      <c r="C25" s="6" t="s">
        <v>11</v>
      </c>
      <c r="D25" s="47"/>
      <c r="E25" s="48">
        <f>SUM(E21:E24)</f>
        <v>12</v>
      </c>
      <c r="F25" s="128">
        <f>MAX(F21:F24)</f>
        <v>0</v>
      </c>
      <c r="G25" s="48"/>
      <c r="H25" s="49">
        <f>SUM(H21:H24)</f>
        <v>0</v>
      </c>
      <c r="I25" s="56"/>
      <c r="J25" s="69"/>
    </row>
    <row r="26" spans="2:10" ht="24.5" thickBot="1" x14ac:dyDescent="0.4">
      <c r="B26" s="66"/>
      <c r="C26" s="83"/>
      <c r="D26" s="84"/>
      <c r="E26" s="81"/>
      <c r="F26" s="81"/>
      <c r="H26" s="58" t="s">
        <v>12</v>
      </c>
      <c r="I26" s="57">
        <f>H25/E25</f>
        <v>0</v>
      </c>
      <c r="J26" s="69"/>
    </row>
    <row r="27" spans="2:10" ht="8.15" customHeight="1" thickBot="1" x14ac:dyDescent="0.4">
      <c r="B27" s="66"/>
      <c r="C27" s="39"/>
      <c r="D27" s="67"/>
      <c r="E27" s="68"/>
      <c r="F27" s="68"/>
      <c r="G27" s="68"/>
      <c r="H27" s="68"/>
      <c r="I27" s="56"/>
      <c r="J27" s="69"/>
    </row>
    <row r="28" spans="2:10" ht="15.5" x14ac:dyDescent="0.35">
      <c r="B28" s="66"/>
      <c r="C28" s="165" t="s">
        <v>43</v>
      </c>
      <c r="D28" s="166"/>
      <c r="E28" s="166"/>
      <c r="F28" s="166"/>
      <c r="G28" s="166"/>
      <c r="H28" s="167"/>
      <c r="I28" s="56"/>
      <c r="J28" s="69"/>
    </row>
    <row r="29" spans="2:10" ht="6" customHeight="1" thickBot="1" x14ac:dyDescent="0.4">
      <c r="B29" s="66"/>
      <c r="C29" s="79"/>
      <c r="D29" s="80"/>
      <c r="E29" s="81"/>
      <c r="F29" s="81"/>
      <c r="G29" s="81"/>
      <c r="H29" s="82"/>
      <c r="I29" s="56"/>
      <c r="J29" s="69"/>
    </row>
    <row r="30" spans="2:10" x14ac:dyDescent="0.35">
      <c r="B30" s="66"/>
      <c r="C30" s="3" t="s">
        <v>5</v>
      </c>
      <c r="D30" s="4" t="s">
        <v>6</v>
      </c>
      <c r="E30" s="5" t="s">
        <v>7</v>
      </c>
      <c r="F30" s="5" t="s">
        <v>8</v>
      </c>
      <c r="G30" s="5" t="s">
        <v>9</v>
      </c>
      <c r="H30" s="8" t="s">
        <v>10</v>
      </c>
      <c r="I30" s="55"/>
      <c r="J30" s="69"/>
    </row>
    <row r="31" spans="2:10" x14ac:dyDescent="0.35">
      <c r="B31" s="66"/>
      <c r="C31" s="54" t="s">
        <v>26</v>
      </c>
      <c r="D31" s="50" t="s">
        <v>13</v>
      </c>
      <c r="E31" s="51">
        <v>3</v>
      </c>
      <c r="F31" s="129"/>
      <c r="G31" s="52"/>
      <c r="H31" s="53">
        <f>E31*G31</f>
        <v>0</v>
      </c>
      <c r="I31" s="56"/>
      <c r="J31" s="69"/>
    </row>
    <row r="32" spans="2:10" x14ac:dyDescent="0.35">
      <c r="B32" s="66"/>
      <c r="C32" s="54" t="s">
        <v>54</v>
      </c>
      <c r="D32" s="50" t="s">
        <v>13</v>
      </c>
      <c r="E32" s="51">
        <v>3</v>
      </c>
      <c r="F32" s="129"/>
      <c r="G32" s="52"/>
      <c r="H32" s="53">
        <f>E32*G32</f>
        <v>0</v>
      </c>
      <c r="I32" s="56"/>
      <c r="J32" s="69"/>
    </row>
    <row r="33" spans="2:10" x14ac:dyDescent="0.35">
      <c r="B33" s="66"/>
      <c r="C33" s="54" t="s">
        <v>27</v>
      </c>
      <c r="D33" s="50" t="s">
        <v>13</v>
      </c>
      <c r="E33" s="51">
        <v>3</v>
      </c>
      <c r="F33" s="129"/>
      <c r="G33" s="52"/>
      <c r="H33" s="53">
        <f>E33*G33</f>
        <v>0</v>
      </c>
      <c r="I33" s="56"/>
      <c r="J33" s="69"/>
    </row>
    <row r="34" spans="2:10" x14ac:dyDescent="0.35">
      <c r="B34" s="66"/>
      <c r="C34" s="54" t="s">
        <v>28</v>
      </c>
      <c r="D34" s="50" t="s">
        <v>13</v>
      </c>
      <c r="E34" s="51">
        <v>3</v>
      </c>
      <c r="F34" s="129"/>
      <c r="G34" s="52"/>
      <c r="H34" s="53">
        <f>E34*G34</f>
        <v>0</v>
      </c>
      <c r="I34" s="56"/>
      <c r="J34" s="69"/>
    </row>
    <row r="35" spans="2:10" ht="15" thickBot="1" x14ac:dyDescent="0.4">
      <c r="B35" s="66"/>
      <c r="C35" s="6" t="s">
        <v>11</v>
      </c>
      <c r="D35" s="47"/>
      <c r="E35" s="48">
        <f>E31+E32+E33+E34</f>
        <v>12</v>
      </c>
      <c r="F35" s="128">
        <f>MAX(F31:F34)</f>
        <v>0</v>
      </c>
      <c r="G35" s="48"/>
      <c r="H35" s="49">
        <f>H31+H32+H33+H34</f>
        <v>0</v>
      </c>
      <c r="I35" s="56"/>
      <c r="J35" s="69"/>
    </row>
    <row r="36" spans="2:10" ht="24.5" thickBot="1" x14ac:dyDescent="0.4">
      <c r="B36" s="66"/>
      <c r="C36" s="83"/>
      <c r="D36" s="84"/>
      <c r="E36" s="81"/>
      <c r="F36" s="81"/>
      <c r="H36" s="58" t="s">
        <v>12</v>
      </c>
      <c r="I36" s="57">
        <f>H35/E35</f>
        <v>0</v>
      </c>
      <c r="J36" s="69"/>
    </row>
    <row r="37" spans="2:10" ht="8.15" customHeight="1" thickBot="1" x14ac:dyDescent="0.4">
      <c r="B37" s="66"/>
      <c r="J37" s="69"/>
    </row>
    <row r="38" spans="2:10" ht="15.5" x14ac:dyDescent="0.35">
      <c r="B38" s="66"/>
      <c r="C38" s="159" t="s">
        <v>44</v>
      </c>
      <c r="D38" s="160"/>
      <c r="E38" s="160"/>
      <c r="F38" s="160"/>
      <c r="G38" s="160"/>
      <c r="H38" s="161"/>
      <c r="I38" s="56"/>
      <c r="J38" s="69"/>
    </row>
    <row r="39" spans="2:10" s="87" customFormat="1" ht="6" customHeight="1" thickBot="1" x14ac:dyDescent="0.4">
      <c r="B39" s="85"/>
      <c r="C39" s="79"/>
      <c r="D39" s="80"/>
      <c r="E39" s="81"/>
      <c r="F39" s="81"/>
      <c r="G39" s="81"/>
      <c r="H39" s="82"/>
      <c r="I39" s="56"/>
      <c r="J39" s="86"/>
    </row>
    <row r="40" spans="2:10" x14ac:dyDescent="0.35">
      <c r="B40" s="66"/>
      <c r="C40" s="3" t="s">
        <v>5</v>
      </c>
      <c r="D40" s="4" t="s">
        <v>6</v>
      </c>
      <c r="E40" s="5" t="s">
        <v>7</v>
      </c>
      <c r="F40" s="5" t="s">
        <v>8</v>
      </c>
      <c r="G40" s="5" t="s">
        <v>9</v>
      </c>
      <c r="H40" s="8" t="s">
        <v>10</v>
      </c>
      <c r="I40" s="55"/>
      <c r="J40" s="69"/>
    </row>
    <row r="41" spans="2:10" x14ac:dyDescent="0.35">
      <c r="B41" s="66"/>
      <c r="C41" s="162" t="s">
        <v>52</v>
      </c>
      <c r="D41" s="163"/>
      <c r="E41" s="163"/>
      <c r="F41" s="163"/>
      <c r="G41" s="163"/>
      <c r="H41" s="164"/>
      <c r="I41" s="56"/>
      <c r="J41" s="69"/>
    </row>
    <row r="42" spans="2:10" x14ac:dyDescent="0.35">
      <c r="B42" s="66"/>
      <c r="C42" s="54" t="s">
        <v>21</v>
      </c>
      <c r="D42" s="50" t="s">
        <v>13</v>
      </c>
      <c r="E42" s="51">
        <v>4</v>
      </c>
      <c r="F42" s="129"/>
      <c r="G42" s="52"/>
      <c r="H42" s="53">
        <f>E42*G42</f>
        <v>0</v>
      </c>
      <c r="I42" s="56"/>
      <c r="J42" s="69"/>
    </row>
    <row r="43" spans="2:10" x14ac:dyDescent="0.35">
      <c r="B43" s="66"/>
      <c r="C43" s="54" t="s">
        <v>22</v>
      </c>
      <c r="D43" s="50" t="s">
        <v>14</v>
      </c>
      <c r="E43" s="51">
        <v>2</v>
      </c>
      <c r="F43" s="129"/>
      <c r="G43" s="52"/>
      <c r="H43" s="53">
        <f>E43*G43</f>
        <v>0</v>
      </c>
      <c r="I43" s="56"/>
      <c r="J43" s="69"/>
    </row>
    <row r="44" spans="2:10" x14ac:dyDescent="0.35">
      <c r="B44" s="66"/>
      <c r="C44" s="162" t="s">
        <v>31</v>
      </c>
      <c r="D44" s="163"/>
      <c r="E44" s="163"/>
      <c r="F44" s="163"/>
      <c r="G44" s="163"/>
      <c r="H44" s="164"/>
      <c r="I44" s="56"/>
      <c r="J44" s="69"/>
    </row>
    <row r="45" spans="2:10" x14ac:dyDescent="0.35">
      <c r="B45" s="66"/>
      <c r="C45" s="54" t="s">
        <v>56</v>
      </c>
      <c r="D45" s="50" t="s">
        <v>13</v>
      </c>
      <c r="E45" s="51">
        <v>4</v>
      </c>
      <c r="F45" s="129"/>
      <c r="G45" s="52"/>
      <c r="H45" s="53">
        <f>E45*G45</f>
        <v>0</v>
      </c>
      <c r="I45" s="56"/>
      <c r="J45" s="69"/>
    </row>
    <row r="46" spans="2:10" x14ac:dyDescent="0.35">
      <c r="B46" s="66"/>
      <c r="C46" s="54" t="s">
        <v>24</v>
      </c>
      <c r="D46" s="50" t="s">
        <v>14</v>
      </c>
      <c r="E46" s="51">
        <v>2</v>
      </c>
      <c r="F46" s="129"/>
      <c r="G46" s="52"/>
      <c r="H46" s="53">
        <f>E46*G46</f>
        <v>0</v>
      </c>
      <c r="I46" s="56"/>
      <c r="J46" s="69"/>
    </row>
    <row r="47" spans="2:10" x14ac:dyDescent="0.35">
      <c r="B47" s="66"/>
      <c r="C47" s="162" t="s">
        <v>53</v>
      </c>
      <c r="D47" s="163"/>
      <c r="E47" s="163"/>
      <c r="F47" s="163"/>
      <c r="G47" s="163"/>
      <c r="H47" s="164"/>
      <c r="I47" s="56"/>
      <c r="J47" s="69"/>
    </row>
    <row r="48" spans="2:10" x14ac:dyDescent="0.35">
      <c r="B48" s="66"/>
      <c r="C48" s="54" t="s">
        <v>23</v>
      </c>
      <c r="D48" s="50" t="s">
        <v>13</v>
      </c>
      <c r="E48" s="51">
        <v>3</v>
      </c>
      <c r="F48" s="129"/>
      <c r="G48" s="52"/>
      <c r="H48" s="53">
        <f>E48*G48</f>
        <v>0</v>
      </c>
      <c r="I48" s="56"/>
      <c r="J48" s="69"/>
    </row>
    <row r="49" spans="1:10" x14ac:dyDescent="0.35">
      <c r="B49" s="66"/>
      <c r="C49" s="54" t="s">
        <v>25</v>
      </c>
      <c r="D49" s="50" t="s">
        <v>13</v>
      </c>
      <c r="E49" s="51">
        <v>3</v>
      </c>
      <c r="F49" s="129"/>
      <c r="G49" s="52"/>
      <c r="H49" s="53">
        <f>E49*G49</f>
        <v>0</v>
      </c>
      <c r="I49" s="56"/>
      <c r="J49" s="69"/>
    </row>
    <row r="50" spans="1:10" ht="15" thickBot="1" x14ac:dyDescent="0.4">
      <c r="B50" s="66"/>
      <c r="C50" s="6" t="s">
        <v>11</v>
      </c>
      <c r="D50" s="47"/>
      <c r="E50" s="48">
        <f>SUM(E42:E43)+SUM(E45:E46)+SUM(E48:E49)</f>
        <v>18</v>
      </c>
      <c r="F50" s="128">
        <f>MAX(F42:F43,F45:F46,F48:F49)</f>
        <v>0</v>
      </c>
      <c r="G50" s="48"/>
      <c r="H50" s="49">
        <f>SUM(H42:H43)+SUM(H45:H46)+SUM(H48:H49)</f>
        <v>0</v>
      </c>
      <c r="I50" s="56"/>
      <c r="J50" s="69"/>
    </row>
    <row r="51" spans="1:10" ht="24.5" thickBot="1" x14ac:dyDescent="0.4">
      <c r="B51" s="66"/>
      <c r="C51" s="83"/>
      <c r="D51" s="84"/>
      <c r="E51" s="81"/>
      <c r="F51" s="81"/>
      <c r="H51" s="58" t="s">
        <v>12</v>
      </c>
      <c r="I51" s="57">
        <f>H50/E50</f>
        <v>0</v>
      </c>
      <c r="J51" s="69"/>
    </row>
    <row r="52" spans="1:10" ht="15" thickBot="1" x14ac:dyDescent="0.4">
      <c r="B52" s="70"/>
      <c r="C52" s="88"/>
      <c r="D52" s="89"/>
      <c r="E52" s="90"/>
      <c r="F52" s="90"/>
      <c r="G52" s="90"/>
      <c r="H52" s="90"/>
      <c r="I52" s="71"/>
      <c r="J52" s="72"/>
    </row>
    <row r="53" spans="1:10" s="91" customFormat="1" ht="10" customHeight="1" thickBot="1" x14ac:dyDescent="0.4">
      <c r="C53" s="92"/>
      <c r="D53" s="92"/>
      <c r="E53" s="92"/>
      <c r="F53" s="92"/>
      <c r="G53" s="92"/>
      <c r="H53" s="92"/>
      <c r="I53" s="93"/>
    </row>
    <row r="54" spans="1:10" s="91" customFormat="1" ht="17.25" customHeight="1" x14ac:dyDescent="0.45">
      <c r="A54" s="78"/>
      <c r="B54" s="73"/>
      <c r="C54" s="37" t="s">
        <v>29</v>
      </c>
      <c r="D54" s="74"/>
      <c r="E54" s="75"/>
      <c r="F54" s="75"/>
      <c r="G54" s="75"/>
      <c r="H54" s="75"/>
      <c r="I54" s="105"/>
      <c r="J54" s="77"/>
    </row>
    <row r="55" spans="1:10" s="91" customFormat="1" ht="16" thickBot="1" x14ac:dyDescent="0.4">
      <c r="A55" s="107"/>
      <c r="B55" s="27"/>
      <c r="C55" s="106"/>
      <c r="D55" s="106"/>
      <c r="E55" s="106"/>
      <c r="F55" s="106"/>
      <c r="G55" s="106"/>
      <c r="H55" s="106"/>
      <c r="I55" s="107"/>
      <c r="J55" s="108"/>
    </row>
    <row r="56" spans="1:10" s="91" customFormat="1" ht="15.5" x14ac:dyDescent="0.35">
      <c r="A56" s="9"/>
      <c r="B56" s="66"/>
      <c r="C56" s="159" t="s">
        <v>45</v>
      </c>
      <c r="D56" s="160"/>
      <c r="E56" s="160"/>
      <c r="F56" s="160"/>
      <c r="G56" s="160"/>
      <c r="H56" s="161"/>
      <c r="I56" s="39"/>
      <c r="J56" s="69"/>
    </row>
    <row r="57" spans="1:10" s="91" customFormat="1" ht="6" customHeight="1" x14ac:dyDescent="0.35">
      <c r="A57" s="9"/>
      <c r="B57" s="66"/>
      <c r="C57" s="109"/>
      <c r="D57" s="110"/>
      <c r="E57" s="110"/>
      <c r="F57" s="110"/>
      <c r="G57" s="110"/>
      <c r="H57" s="111"/>
      <c r="I57" s="39"/>
      <c r="J57" s="69"/>
    </row>
    <row r="58" spans="1:10" s="91" customFormat="1" ht="15.5" x14ac:dyDescent="0.35">
      <c r="A58" s="9"/>
      <c r="B58" s="66"/>
      <c r="C58" s="16" t="s">
        <v>50</v>
      </c>
      <c r="D58" s="14"/>
      <c r="E58" s="14"/>
      <c r="F58" s="14"/>
      <c r="G58" s="14"/>
      <c r="H58" s="15"/>
      <c r="I58" s="39"/>
      <c r="J58" s="69"/>
    </row>
    <row r="59" spans="1:10" s="91" customFormat="1" ht="6" customHeight="1" x14ac:dyDescent="0.35">
      <c r="A59" s="9"/>
      <c r="B59" s="66"/>
      <c r="C59" s="13"/>
      <c r="D59" s="14"/>
      <c r="E59" s="14"/>
      <c r="F59" s="14"/>
      <c r="G59" s="14"/>
      <c r="H59" s="15"/>
      <c r="I59" s="39"/>
      <c r="J59" s="69"/>
    </row>
    <row r="60" spans="1:10" s="91" customFormat="1" ht="14.25" customHeight="1" x14ac:dyDescent="0.35">
      <c r="A60" s="9"/>
      <c r="B60" s="66"/>
      <c r="C60" s="16" t="s">
        <v>48</v>
      </c>
      <c r="D60" s="94"/>
      <c r="E60" s="94"/>
      <c r="F60" s="94"/>
      <c r="G60" s="94"/>
      <c r="H60" s="95"/>
      <c r="I60" s="39"/>
      <c r="J60" s="69"/>
    </row>
    <row r="61" spans="1:10" s="91" customFormat="1" x14ac:dyDescent="0.35">
      <c r="A61" s="9"/>
      <c r="B61" s="66"/>
      <c r="C61" s="16" t="s">
        <v>46</v>
      </c>
      <c r="D61" s="94"/>
      <c r="E61" s="94"/>
      <c r="F61" s="94"/>
      <c r="G61" s="94"/>
      <c r="H61" s="95"/>
      <c r="I61" s="39"/>
      <c r="J61" s="69"/>
    </row>
    <row r="62" spans="1:10" s="91" customFormat="1" x14ac:dyDescent="0.35">
      <c r="A62" s="9"/>
      <c r="B62" s="66"/>
      <c r="C62" s="16" t="s">
        <v>47</v>
      </c>
      <c r="D62" s="94"/>
      <c r="E62" s="94"/>
      <c r="F62" s="94"/>
      <c r="G62" s="94"/>
      <c r="H62" s="95"/>
      <c r="I62" s="39"/>
      <c r="J62" s="69"/>
    </row>
    <row r="63" spans="1:10" s="91" customFormat="1" ht="6" customHeight="1" x14ac:dyDescent="0.35">
      <c r="A63" s="9"/>
      <c r="B63" s="66"/>
      <c r="C63" s="96"/>
      <c r="D63" s="112"/>
      <c r="E63" s="112"/>
      <c r="F63" s="112"/>
      <c r="G63" s="112"/>
      <c r="H63" s="113"/>
      <c r="I63" s="39"/>
      <c r="J63" s="69"/>
    </row>
    <row r="64" spans="1:10" s="91" customFormat="1" x14ac:dyDescent="0.35">
      <c r="A64" s="9"/>
      <c r="B64" s="66"/>
      <c r="C64" s="114" t="s">
        <v>30</v>
      </c>
      <c r="D64" s="191"/>
      <c r="E64" s="175"/>
      <c r="F64" s="175"/>
      <c r="G64" s="175"/>
      <c r="H64" s="176"/>
      <c r="I64" s="39"/>
      <c r="J64" s="69"/>
    </row>
    <row r="65" spans="1:10" ht="6" customHeight="1" thickBot="1" x14ac:dyDescent="0.4">
      <c r="B65" s="66"/>
      <c r="C65" s="115"/>
      <c r="D65" s="116"/>
      <c r="E65" s="17"/>
      <c r="F65" s="17"/>
      <c r="G65" s="17"/>
      <c r="H65" s="18"/>
      <c r="I65" s="39"/>
      <c r="J65" s="69"/>
    </row>
    <row r="66" spans="1:10" x14ac:dyDescent="0.35">
      <c r="B66" s="66"/>
      <c r="C66" s="97" t="s">
        <v>5</v>
      </c>
      <c r="D66" s="98" t="s">
        <v>6</v>
      </c>
      <c r="E66" s="99" t="s">
        <v>7</v>
      </c>
      <c r="F66" s="99" t="s">
        <v>8</v>
      </c>
      <c r="G66" s="99" t="s">
        <v>9</v>
      </c>
      <c r="H66" s="100" t="s">
        <v>10</v>
      </c>
      <c r="I66" s="38"/>
      <c r="J66" s="69"/>
    </row>
    <row r="67" spans="1:10" x14ac:dyDescent="0.35">
      <c r="B67" s="66"/>
      <c r="C67" s="133"/>
      <c r="D67" s="134"/>
      <c r="E67" s="210"/>
      <c r="F67" s="136"/>
      <c r="G67" s="135"/>
      <c r="H67" s="153">
        <f t="shared" ref="H67:H75" si="1">E67*G67</f>
        <v>0</v>
      </c>
      <c r="I67" s="39"/>
      <c r="J67" s="69"/>
    </row>
    <row r="68" spans="1:10" x14ac:dyDescent="0.35">
      <c r="B68" s="66"/>
      <c r="C68" s="133"/>
      <c r="D68" s="134"/>
      <c r="E68" s="210"/>
      <c r="F68" s="136"/>
      <c r="G68" s="135"/>
      <c r="H68" s="153">
        <f t="shared" si="1"/>
        <v>0</v>
      </c>
      <c r="I68" s="39"/>
      <c r="J68" s="69"/>
    </row>
    <row r="69" spans="1:10" x14ac:dyDescent="0.35">
      <c r="B69" s="66"/>
      <c r="C69" s="133"/>
      <c r="D69" s="134"/>
      <c r="E69" s="210"/>
      <c r="F69" s="136"/>
      <c r="G69" s="135"/>
      <c r="H69" s="153">
        <f t="shared" si="1"/>
        <v>0</v>
      </c>
      <c r="I69" s="39"/>
      <c r="J69" s="69"/>
    </row>
    <row r="70" spans="1:10" x14ac:dyDescent="0.35">
      <c r="B70" s="66"/>
      <c r="C70" s="133"/>
      <c r="D70" s="134"/>
      <c r="E70" s="210"/>
      <c r="F70" s="136"/>
      <c r="G70" s="135"/>
      <c r="H70" s="153">
        <f t="shared" si="1"/>
        <v>0</v>
      </c>
      <c r="I70" s="39"/>
      <c r="J70" s="69"/>
    </row>
    <row r="71" spans="1:10" x14ac:dyDescent="0.35">
      <c r="B71" s="66"/>
      <c r="C71" s="133"/>
      <c r="D71" s="134"/>
      <c r="E71" s="210"/>
      <c r="F71" s="136"/>
      <c r="G71" s="135"/>
      <c r="H71" s="153">
        <f t="shared" si="1"/>
        <v>0</v>
      </c>
      <c r="I71" s="39"/>
      <c r="J71" s="69"/>
    </row>
    <row r="72" spans="1:10" x14ac:dyDescent="0.35">
      <c r="B72" s="66"/>
      <c r="C72" s="133"/>
      <c r="D72" s="134"/>
      <c r="E72" s="210"/>
      <c r="F72" s="136"/>
      <c r="G72" s="135"/>
      <c r="H72" s="153">
        <f t="shared" si="1"/>
        <v>0</v>
      </c>
      <c r="I72" s="39"/>
      <c r="J72" s="69"/>
    </row>
    <row r="73" spans="1:10" x14ac:dyDescent="0.35">
      <c r="B73" s="66"/>
      <c r="C73" s="133"/>
      <c r="D73" s="134"/>
      <c r="E73" s="210"/>
      <c r="F73" s="136"/>
      <c r="G73" s="135"/>
      <c r="H73" s="153">
        <f t="shared" si="1"/>
        <v>0</v>
      </c>
      <c r="I73" s="39"/>
      <c r="J73" s="69"/>
    </row>
    <row r="74" spans="1:10" x14ac:dyDescent="0.35">
      <c r="B74" s="66"/>
      <c r="C74" s="133"/>
      <c r="D74" s="134"/>
      <c r="E74" s="210"/>
      <c r="F74" s="136"/>
      <c r="G74" s="135"/>
      <c r="H74" s="153">
        <f t="shared" si="1"/>
        <v>0</v>
      </c>
      <c r="I74" s="39"/>
      <c r="J74" s="69"/>
    </row>
    <row r="75" spans="1:10" x14ac:dyDescent="0.35">
      <c r="B75" s="66"/>
      <c r="C75" s="133"/>
      <c r="D75" s="134"/>
      <c r="E75" s="210"/>
      <c r="F75" s="136"/>
      <c r="G75" s="135"/>
      <c r="H75" s="153">
        <f t="shared" si="1"/>
        <v>0</v>
      </c>
      <c r="I75" s="39"/>
      <c r="J75" s="69"/>
    </row>
    <row r="76" spans="1:10" ht="15" thickBot="1" x14ac:dyDescent="0.4">
      <c r="B76" s="66"/>
      <c r="C76" s="6" t="s">
        <v>11</v>
      </c>
      <c r="D76" s="7"/>
      <c r="E76" s="211">
        <f>SUM(E67:E75)</f>
        <v>0</v>
      </c>
      <c r="F76" s="138">
        <f>MAX(F67:F75)</f>
        <v>0</v>
      </c>
      <c r="G76" s="137"/>
      <c r="H76" s="139">
        <f>SUM(H67:H75)</f>
        <v>0</v>
      </c>
      <c r="I76" s="39"/>
      <c r="J76" s="69"/>
    </row>
    <row r="77" spans="1:10" ht="24.5" thickBot="1" x14ac:dyDescent="0.4">
      <c r="B77" s="66"/>
      <c r="C77" s="83"/>
      <c r="D77" s="84"/>
      <c r="E77" s="81"/>
      <c r="F77" s="81"/>
      <c r="G77" s="9"/>
      <c r="H77" s="58" t="s">
        <v>12</v>
      </c>
      <c r="I77" s="57" t="e">
        <f>H76/E76</f>
        <v>#DIV/0!</v>
      </c>
      <c r="J77" s="69"/>
    </row>
    <row r="78" spans="1:10" ht="8.15" customHeight="1" thickBot="1" x14ac:dyDescent="0.4">
      <c r="A78" s="122"/>
      <c r="B78" s="117"/>
      <c r="C78" s="118"/>
      <c r="D78" s="119"/>
      <c r="E78" s="120"/>
      <c r="F78" s="120"/>
      <c r="G78" s="120"/>
      <c r="H78" s="120"/>
      <c r="I78" s="118"/>
      <c r="J78" s="121"/>
    </row>
    <row r="79" spans="1:10" ht="15.5" x14ac:dyDescent="0.35">
      <c r="B79" s="66"/>
      <c r="C79" s="159" t="s">
        <v>49</v>
      </c>
      <c r="D79" s="160"/>
      <c r="E79" s="160"/>
      <c r="F79" s="160"/>
      <c r="G79" s="160"/>
      <c r="H79" s="161"/>
      <c r="I79" s="39"/>
      <c r="J79" s="69"/>
    </row>
    <row r="80" spans="1:10" ht="6" customHeight="1" x14ac:dyDescent="0.35">
      <c r="B80" s="66"/>
      <c r="C80" s="150"/>
      <c r="D80" s="151"/>
      <c r="E80" s="151"/>
      <c r="F80" s="151"/>
      <c r="G80" s="151"/>
      <c r="H80" s="152"/>
      <c r="I80" s="39"/>
      <c r="J80" s="69"/>
    </row>
    <row r="81" spans="2:10" ht="30.75" customHeight="1" x14ac:dyDescent="0.35">
      <c r="B81" s="66"/>
      <c r="C81" s="189" t="s">
        <v>51</v>
      </c>
      <c r="D81" s="190"/>
      <c r="E81" s="190"/>
      <c r="F81" s="148"/>
      <c r="G81" s="148"/>
      <c r="H81" s="149"/>
      <c r="I81" s="39"/>
      <c r="J81" s="69"/>
    </row>
    <row r="82" spans="2:10" ht="6" customHeight="1" x14ac:dyDescent="0.35">
      <c r="B82" s="66"/>
      <c r="C82" s="13"/>
      <c r="D82" s="14"/>
      <c r="E82" s="14"/>
      <c r="F82" s="14"/>
      <c r="G82" s="14"/>
      <c r="H82" s="15"/>
      <c r="I82" s="39"/>
      <c r="J82" s="69"/>
    </row>
    <row r="83" spans="2:10" x14ac:dyDescent="0.35">
      <c r="B83" s="66"/>
      <c r="C83" s="16" t="s">
        <v>48</v>
      </c>
      <c r="D83" s="94"/>
      <c r="E83" s="94"/>
      <c r="F83" s="94"/>
      <c r="G83" s="94"/>
      <c r="H83" s="95"/>
      <c r="I83" s="39"/>
      <c r="J83" s="69"/>
    </row>
    <row r="84" spans="2:10" x14ac:dyDescent="0.35">
      <c r="B84" s="66"/>
      <c r="C84" s="16" t="s">
        <v>46</v>
      </c>
      <c r="D84" s="94"/>
      <c r="E84" s="94"/>
      <c r="F84" s="94"/>
      <c r="G84" s="94"/>
      <c r="H84" s="95"/>
      <c r="I84" s="39"/>
      <c r="J84" s="69"/>
    </row>
    <row r="85" spans="2:10" x14ac:dyDescent="0.35">
      <c r="B85" s="66"/>
      <c r="C85" s="16" t="s">
        <v>47</v>
      </c>
      <c r="D85" s="94"/>
      <c r="E85" s="94"/>
      <c r="F85" s="94"/>
      <c r="G85" s="94"/>
      <c r="H85" s="95"/>
      <c r="I85" s="39"/>
      <c r="J85" s="69"/>
    </row>
    <row r="86" spans="2:10" ht="6" customHeight="1" thickBot="1" x14ac:dyDescent="0.4">
      <c r="B86" s="66"/>
      <c r="C86" s="123"/>
      <c r="D86" s="36"/>
      <c r="E86" s="124"/>
      <c r="F86" s="124"/>
      <c r="G86" s="124"/>
      <c r="H86" s="125"/>
      <c r="I86" s="39"/>
      <c r="J86" s="69"/>
    </row>
    <row r="87" spans="2:10" x14ac:dyDescent="0.35">
      <c r="B87" s="66"/>
      <c r="C87" s="126" t="s">
        <v>30</v>
      </c>
      <c r="D87" s="186"/>
      <c r="E87" s="187"/>
      <c r="F87" s="187"/>
      <c r="G87" s="187"/>
      <c r="H87" s="188"/>
      <c r="I87" s="39"/>
      <c r="J87" s="69"/>
    </row>
    <row r="88" spans="2:10" x14ac:dyDescent="0.35">
      <c r="B88" s="66"/>
      <c r="C88" s="101" t="s">
        <v>5</v>
      </c>
      <c r="D88" s="102" t="s">
        <v>6</v>
      </c>
      <c r="E88" s="103" t="s">
        <v>7</v>
      </c>
      <c r="F88" s="103" t="s">
        <v>8</v>
      </c>
      <c r="G88" s="103" t="s">
        <v>9</v>
      </c>
      <c r="H88" s="104" t="s">
        <v>10</v>
      </c>
      <c r="I88" s="39"/>
      <c r="J88" s="69"/>
    </row>
    <row r="89" spans="2:10" x14ac:dyDescent="0.35">
      <c r="B89" s="66"/>
      <c r="C89" s="133"/>
      <c r="D89" s="134"/>
      <c r="E89" s="210"/>
      <c r="F89" s="136"/>
      <c r="G89" s="135"/>
      <c r="H89" s="153">
        <f>E89*G89</f>
        <v>0</v>
      </c>
      <c r="I89" s="39"/>
      <c r="J89" s="69"/>
    </row>
    <row r="90" spans="2:10" x14ac:dyDescent="0.35">
      <c r="B90" s="66"/>
      <c r="C90" s="133"/>
      <c r="D90" s="134"/>
      <c r="E90" s="210"/>
      <c r="F90" s="136"/>
      <c r="G90" s="135"/>
      <c r="H90" s="153">
        <f>E90*G90</f>
        <v>0</v>
      </c>
      <c r="I90" s="39"/>
      <c r="J90" s="69"/>
    </row>
    <row r="91" spans="2:10" x14ac:dyDescent="0.35">
      <c r="B91" s="66"/>
      <c r="C91" s="133"/>
      <c r="D91" s="134"/>
      <c r="E91" s="210"/>
      <c r="F91" s="136"/>
      <c r="G91" s="135"/>
      <c r="H91" s="153">
        <f>E91*G91</f>
        <v>0</v>
      </c>
      <c r="I91" s="39"/>
      <c r="J91" s="69"/>
    </row>
    <row r="92" spans="2:10" x14ac:dyDescent="0.35">
      <c r="B92" s="66"/>
      <c r="C92" s="133"/>
      <c r="D92" s="134"/>
      <c r="E92" s="210"/>
      <c r="F92" s="136"/>
      <c r="G92" s="135"/>
      <c r="H92" s="153">
        <f>E92*G92</f>
        <v>0</v>
      </c>
      <c r="I92" s="39"/>
      <c r="J92" s="69"/>
    </row>
    <row r="93" spans="2:10" x14ac:dyDescent="0.35">
      <c r="B93" s="66"/>
      <c r="C93" s="133"/>
      <c r="D93" s="134"/>
      <c r="E93" s="210"/>
      <c r="F93" s="136"/>
      <c r="G93" s="135"/>
      <c r="H93" s="153">
        <f>E93*G93</f>
        <v>0</v>
      </c>
      <c r="I93" s="39"/>
      <c r="J93" s="69"/>
    </row>
    <row r="94" spans="2:10" ht="5.25" customHeight="1" thickBot="1" x14ac:dyDescent="0.4">
      <c r="B94" s="66"/>
      <c r="C94" s="154"/>
      <c r="D94" s="155"/>
      <c r="E94" s="156"/>
      <c r="F94" s="157"/>
      <c r="G94" s="156"/>
      <c r="H94" s="158"/>
      <c r="I94" s="39"/>
      <c r="J94" s="69"/>
    </row>
    <row r="95" spans="2:10" x14ac:dyDescent="0.35">
      <c r="B95" s="66"/>
      <c r="C95" s="126" t="s">
        <v>30</v>
      </c>
      <c r="D95" s="186"/>
      <c r="E95" s="187"/>
      <c r="F95" s="187"/>
      <c r="G95" s="187"/>
      <c r="H95" s="188"/>
      <c r="I95" s="39"/>
      <c r="J95" s="69"/>
    </row>
    <row r="96" spans="2:10" x14ac:dyDescent="0.35">
      <c r="B96" s="66"/>
      <c r="C96" s="101" t="s">
        <v>5</v>
      </c>
      <c r="D96" s="102" t="s">
        <v>6</v>
      </c>
      <c r="E96" s="103" t="s">
        <v>7</v>
      </c>
      <c r="F96" s="103" t="s">
        <v>8</v>
      </c>
      <c r="G96" s="103" t="s">
        <v>9</v>
      </c>
      <c r="H96" s="104" t="s">
        <v>10</v>
      </c>
      <c r="I96" s="39"/>
      <c r="J96" s="69"/>
    </row>
    <row r="97" spans="2:10" x14ac:dyDescent="0.35">
      <c r="B97" s="66"/>
      <c r="C97" s="133"/>
      <c r="D97" s="134"/>
      <c r="E97" s="210"/>
      <c r="F97" s="136"/>
      <c r="G97" s="135"/>
      <c r="H97" s="153">
        <f>E97*G97</f>
        <v>0</v>
      </c>
      <c r="I97" s="39"/>
      <c r="J97" s="69"/>
    </row>
    <row r="98" spans="2:10" x14ac:dyDescent="0.35">
      <c r="B98" s="66"/>
      <c r="C98" s="133"/>
      <c r="D98" s="134"/>
      <c r="E98" s="210"/>
      <c r="F98" s="136"/>
      <c r="G98" s="135"/>
      <c r="H98" s="153">
        <f>E98*G98</f>
        <v>0</v>
      </c>
      <c r="I98" s="39"/>
      <c r="J98" s="69"/>
    </row>
    <row r="99" spans="2:10" x14ac:dyDescent="0.35">
      <c r="B99" s="66"/>
      <c r="C99" s="133"/>
      <c r="D99" s="134"/>
      <c r="E99" s="210"/>
      <c r="F99" s="136"/>
      <c r="G99" s="135"/>
      <c r="H99" s="153">
        <f>E99*G99</f>
        <v>0</v>
      </c>
      <c r="I99" s="39"/>
      <c r="J99" s="69"/>
    </row>
    <row r="100" spans="2:10" x14ac:dyDescent="0.35">
      <c r="B100" s="66"/>
      <c r="C100" s="133"/>
      <c r="D100" s="134"/>
      <c r="E100" s="210"/>
      <c r="F100" s="136"/>
      <c r="G100" s="135"/>
      <c r="H100" s="153">
        <f>E100*G100</f>
        <v>0</v>
      </c>
      <c r="I100" s="39"/>
      <c r="J100" s="69"/>
    </row>
    <row r="101" spans="2:10" x14ac:dyDescent="0.35">
      <c r="B101" s="66"/>
      <c r="C101" s="133"/>
      <c r="D101" s="134"/>
      <c r="E101" s="210"/>
      <c r="F101" s="136"/>
      <c r="G101" s="135"/>
      <c r="H101" s="153">
        <f>E101*G101</f>
        <v>0</v>
      </c>
      <c r="I101" s="39"/>
      <c r="J101" s="69"/>
    </row>
    <row r="102" spans="2:10" ht="5.25" customHeight="1" thickBot="1" x14ac:dyDescent="0.4">
      <c r="B102" s="66"/>
      <c r="C102" s="154"/>
      <c r="D102" s="155"/>
      <c r="E102" s="156"/>
      <c r="F102" s="157"/>
      <c r="G102" s="156"/>
      <c r="H102" s="158"/>
      <c r="I102" s="39"/>
      <c r="J102" s="69"/>
    </row>
    <row r="103" spans="2:10" x14ac:dyDescent="0.35">
      <c r="B103" s="66"/>
      <c r="C103" s="126" t="s">
        <v>30</v>
      </c>
      <c r="D103" s="186"/>
      <c r="E103" s="187"/>
      <c r="F103" s="187"/>
      <c r="G103" s="187"/>
      <c r="H103" s="188"/>
      <c r="I103" s="39"/>
      <c r="J103" s="69"/>
    </row>
    <row r="104" spans="2:10" x14ac:dyDescent="0.35">
      <c r="B104" s="66"/>
      <c r="C104" s="101" t="s">
        <v>5</v>
      </c>
      <c r="D104" s="102" t="s">
        <v>6</v>
      </c>
      <c r="E104" s="103" t="s">
        <v>7</v>
      </c>
      <c r="F104" s="103" t="s">
        <v>8</v>
      </c>
      <c r="G104" s="103" t="s">
        <v>9</v>
      </c>
      <c r="H104" s="104" t="s">
        <v>10</v>
      </c>
      <c r="I104" s="39"/>
      <c r="J104" s="69"/>
    </row>
    <row r="105" spans="2:10" x14ac:dyDescent="0.35">
      <c r="B105" s="66"/>
      <c r="C105" s="133"/>
      <c r="D105" s="134"/>
      <c r="E105" s="210"/>
      <c r="F105" s="136"/>
      <c r="G105" s="135"/>
      <c r="H105" s="153">
        <f>E105*G105</f>
        <v>0</v>
      </c>
      <c r="I105" s="39"/>
      <c r="J105" s="69"/>
    </row>
    <row r="106" spans="2:10" x14ac:dyDescent="0.35">
      <c r="B106" s="66"/>
      <c r="C106" s="133"/>
      <c r="D106" s="134"/>
      <c r="E106" s="210"/>
      <c r="F106" s="136"/>
      <c r="G106" s="135"/>
      <c r="H106" s="153">
        <f>E106*G106</f>
        <v>0</v>
      </c>
      <c r="I106" s="39"/>
      <c r="J106" s="69"/>
    </row>
    <row r="107" spans="2:10" x14ac:dyDescent="0.35">
      <c r="B107" s="66"/>
      <c r="C107" s="133"/>
      <c r="D107" s="134"/>
      <c r="E107" s="210"/>
      <c r="F107" s="136"/>
      <c r="G107" s="135"/>
      <c r="H107" s="153">
        <f>E107*G107</f>
        <v>0</v>
      </c>
      <c r="I107" s="39"/>
      <c r="J107" s="69"/>
    </row>
    <row r="108" spans="2:10" x14ac:dyDescent="0.35">
      <c r="B108" s="66"/>
      <c r="C108" s="133"/>
      <c r="D108" s="134"/>
      <c r="E108" s="210"/>
      <c r="F108" s="136"/>
      <c r="G108" s="135"/>
      <c r="H108" s="153">
        <f>E108*G108</f>
        <v>0</v>
      </c>
      <c r="I108" s="39"/>
      <c r="J108" s="69"/>
    </row>
    <row r="109" spans="2:10" x14ac:dyDescent="0.35">
      <c r="B109" s="66"/>
      <c r="C109" s="133"/>
      <c r="D109" s="134"/>
      <c r="E109" s="210"/>
      <c r="F109" s="136"/>
      <c r="G109" s="135"/>
      <c r="H109" s="153">
        <f>E109*G109</f>
        <v>0</v>
      </c>
      <c r="I109" s="39"/>
      <c r="J109" s="69"/>
    </row>
    <row r="110" spans="2:10" ht="5.25" customHeight="1" thickBot="1" x14ac:dyDescent="0.4">
      <c r="B110" s="66"/>
      <c r="C110" s="154"/>
      <c r="D110" s="155"/>
      <c r="E110" s="156"/>
      <c r="F110" s="157"/>
      <c r="G110" s="156"/>
      <c r="H110" s="158"/>
      <c r="I110" s="39"/>
      <c r="J110" s="69"/>
    </row>
    <row r="111" spans="2:10" x14ac:dyDescent="0.35">
      <c r="B111" s="66"/>
      <c r="C111" s="126" t="s">
        <v>30</v>
      </c>
      <c r="D111" s="186"/>
      <c r="E111" s="187"/>
      <c r="F111" s="187"/>
      <c r="G111" s="187"/>
      <c r="H111" s="188"/>
      <c r="I111" s="39"/>
      <c r="J111" s="69"/>
    </row>
    <row r="112" spans="2:10" x14ac:dyDescent="0.35">
      <c r="B112" s="66"/>
      <c r="C112" s="101" t="s">
        <v>5</v>
      </c>
      <c r="D112" s="102" t="s">
        <v>6</v>
      </c>
      <c r="E112" s="103" t="s">
        <v>7</v>
      </c>
      <c r="F112" s="103" t="s">
        <v>8</v>
      </c>
      <c r="G112" s="103" t="s">
        <v>9</v>
      </c>
      <c r="H112" s="104" t="s">
        <v>10</v>
      </c>
      <c r="I112" s="39"/>
      <c r="J112" s="69"/>
    </row>
    <row r="113" spans="1:10" x14ac:dyDescent="0.35">
      <c r="B113" s="66"/>
      <c r="C113" s="133"/>
      <c r="D113" s="134"/>
      <c r="E113" s="210"/>
      <c r="F113" s="136"/>
      <c r="G113" s="135"/>
      <c r="H113" s="153">
        <f>E113*G113</f>
        <v>0</v>
      </c>
      <c r="I113" s="39"/>
      <c r="J113" s="69"/>
    </row>
    <row r="114" spans="1:10" x14ac:dyDescent="0.35">
      <c r="B114" s="66"/>
      <c r="C114" s="133"/>
      <c r="D114" s="134"/>
      <c r="E114" s="210"/>
      <c r="F114" s="136"/>
      <c r="G114" s="135"/>
      <c r="H114" s="153">
        <f>E114*G114</f>
        <v>0</v>
      </c>
      <c r="I114" s="39"/>
      <c r="J114" s="69"/>
    </row>
    <row r="115" spans="1:10" x14ac:dyDescent="0.35">
      <c r="B115" s="66"/>
      <c r="C115" s="133"/>
      <c r="D115" s="134"/>
      <c r="E115" s="210"/>
      <c r="F115" s="136"/>
      <c r="G115" s="135"/>
      <c r="H115" s="153">
        <f>E115*G115</f>
        <v>0</v>
      </c>
      <c r="I115" s="39"/>
      <c r="J115" s="69"/>
    </row>
    <row r="116" spans="1:10" x14ac:dyDescent="0.35">
      <c r="B116" s="66"/>
      <c r="C116" s="133"/>
      <c r="D116" s="134"/>
      <c r="E116" s="210"/>
      <c r="F116" s="136"/>
      <c r="G116" s="135"/>
      <c r="H116" s="153">
        <f>E116*G116</f>
        <v>0</v>
      </c>
      <c r="I116" s="39"/>
      <c r="J116" s="69"/>
    </row>
    <row r="117" spans="1:10" x14ac:dyDescent="0.35">
      <c r="B117" s="66"/>
      <c r="C117" s="133"/>
      <c r="D117" s="134"/>
      <c r="E117" s="210"/>
      <c r="F117" s="136"/>
      <c r="G117" s="135"/>
      <c r="H117" s="153">
        <f>E117*G117</f>
        <v>0</v>
      </c>
      <c r="I117" s="39"/>
      <c r="J117" s="69"/>
    </row>
    <row r="118" spans="1:10" ht="15" thickBot="1" x14ac:dyDescent="0.4">
      <c r="B118" s="66"/>
      <c r="C118" s="6" t="s">
        <v>11</v>
      </c>
      <c r="D118" s="7"/>
      <c r="E118" s="211">
        <f>SUM(E89:E93,E97:E101,E105:E109,E113:E117)</f>
        <v>0</v>
      </c>
      <c r="F118" s="138">
        <f>MAX(F89:F93,F97:F101,F105:F109,F113:F117)</f>
        <v>0</v>
      </c>
      <c r="G118" s="137"/>
      <c r="H118" s="139">
        <f>SUM(H89:H93,H97:H101,H105:H109,H113:H117)</f>
        <v>0</v>
      </c>
      <c r="I118" s="39"/>
      <c r="J118" s="69"/>
    </row>
    <row r="119" spans="1:10" ht="24.5" thickBot="1" x14ac:dyDescent="0.4">
      <c r="B119" s="66"/>
      <c r="C119" s="83"/>
      <c r="D119" s="84"/>
      <c r="E119" s="81"/>
      <c r="F119" s="81"/>
      <c r="G119" s="9"/>
      <c r="H119" s="58" t="s">
        <v>12</v>
      </c>
      <c r="I119" s="57" t="e">
        <f>H118/E118</f>
        <v>#DIV/0!</v>
      </c>
      <c r="J119" s="69"/>
    </row>
    <row r="120" spans="1:10" s="147" customFormat="1" ht="15" thickBot="1" x14ac:dyDescent="0.4">
      <c r="A120" s="140"/>
      <c r="B120" s="141"/>
      <c r="C120" s="142"/>
      <c r="D120" s="143"/>
      <c r="E120" s="144"/>
      <c r="F120" s="144"/>
      <c r="G120" s="144"/>
      <c r="H120" s="144"/>
      <c r="I120" s="145"/>
      <c r="J120" s="146"/>
    </row>
  </sheetData>
  <sheetProtection algorithmName="SHA-512" hashValue="ltjfFXwcGjBsDY6gJgZFP5rkhzWCLFB1l007NEEpv39N6zoheIdv8PT9ipW/Yme1nQslT6t/cbe5KjDLAEYhPA==" saltValue="HjS9fNA60FPvehtq2q4GOg==" spinCount="100000" sheet="1" objects="1" scenarios="1" selectLockedCells="1"/>
  <protectedRanges>
    <protectedRange sqref="E8:E14" name="Grundinfos_1"/>
  </protectedRanges>
  <mergeCells count="20">
    <mergeCell ref="D103:H103"/>
    <mergeCell ref="D111:H111"/>
    <mergeCell ref="C81:E81"/>
    <mergeCell ref="C56:H56"/>
    <mergeCell ref="D64:H64"/>
    <mergeCell ref="C79:H79"/>
    <mergeCell ref="D87:H87"/>
    <mergeCell ref="D95:H95"/>
    <mergeCell ref="E13:H13"/>
    <mergeCell ref="E8:H8"/>
    <mergeCell ref="E9:H9"/>
    <mergeCell ref="E10:H10"/>
    <mergeCell ref="E11:H11"/>
    <mergeCell ref="E12:H12"/>
    <mergeCell ref="C38:H38"/>
    <mergeCell ref="C18:H18"/>
    <mergeCell ref="C41:H41"/>
    <mergeCell ref="C47:H47"/>
    <mergeCell ref="C44:H44"/>
    <mergeCell ref="C28:H28"/>
  </mergeCells>
  <pageMargins left="0.7" right="0.7" top="0.78740157499999996" bottom="0.78740157499999996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/>
  </sheetViews>
  <sheetFormatPr baseColWidth="10" defaultRowHeight="14.5" x14ac:dyDescent="0.35"/>
  <cols>
    <col min="1" max="1" width="4.54296875" customWidth="1"/>
    <col min="2" max="2" width="45" bestFit="1" customWidth="1"/>
    <col min="3" max="3" width="20.453125" customWidth="1"/>
  </cols>
  <sheetData>
    <row r="1" spans="1:5" x14ac:dyDescent="0.35">
      <c r="A1" s="9"/>
      <c r="B1" s="9"/>
      <c r="C1" s="19"/>
      <c r="D1" s="20"/>
      <c r="E1" s="20"/>
    </row>
    <row r="2" spans="1:5" x14ac:dyDescent="0.35">
      <c r="A2" s="9"/>
      <c r="B2" s="9"/>
      <c r="C2" s="19"/>
      <c r="D2" s="20"/>
      <c r="E2" s="20"/>
    </row>
    <row r="3" spans="1:5" x14ac:dyDescent="0.35">
      <c r="A3" s="9"/>
      <c r="B3" s="9"/>
      <c r="C3" s="19"/>
      <c r="D3" s="20"/>
      <c r="E3" s="20"/>
    </row>
    <row r="4" spans="1:5" x14ac:dyDescent="0.35">
      <c r="A4" s="9"/>
      <c r="B4" s="9"/>
      <c r="C4" s="19"/>
      <c r="D4" s="20"/>
      <c r="E4" s="20"/>
    </row>
    <row r="5" spans="1:5" x14ac:dyDescent="0.35">
      <c r="A5" s="9"/>
      <c r="B5" s="9"/>
      <c r="C5" s="19"/>
      <c r="D5" s="20"/>
      <c r="E5" s="20"/>
    </row>
    <row r="6" spans="1:5" x14ac:dyDescent="0.35">
      <c r="A6" s="9"/>
      <c r="B6" s="9"/>
      <c r="C6" s="19"/>
      <c r="D6" s="20"/>
      <c r="E6" s="20"/>
    </row>
    <row r="7" spans="1:5" ht="15" thickBot="1" x14ac:dyDescent="0.4">
      <c r="A7" s="9"/>
      <c r="B7" s="9"/>
      <c r="C7" s="19"/>
      <c r="D7" s="20"/>
      <c r="E7" s="20"/>
    </row>
    <row r="8" spans="1:5" ht="27" customHeight="1" x14ac:dyDescent="0.35">
      <c r="A8" s="9"/>
      <c r="B8" s="21"/>
      <c r="C8" s="22" t="s">
        <v>0</v>
      </c>
      <c r="D8" s="194">
        <f>Prüfungspass!E8</f>
        <v>0</v>
      </c>
      <c r="E8" s="195"/>
    </row>
    <row r="9" spans="1:5" ht="27" customHeight="1" x14ac:dyDescent="0.35">
      <c r="A9" s="9"/>
      <c r="B9" s="23" t="s">
        <v>4</v>
      </c>
      <c r="C9" s="24" t="s">
        <v>1</v>
      </c>
      <c r="D9" s="196">
        <f>Prüfungspass!E9</f>
        <v>0</v>
      </c>
      <c r="E9" s="197"/>
    </row>
    <row r="10" spans="1:5" ht="27" customHeight="1" x14ac:dyDescent="0.35">
      <c r="A10" s="9"/>
      <c r="B10" s="23" t="s">
        <v>15</v>
      </c>
      <c r="C10" s="24" t="s">
        <v>3</v>
      </c>
      <c r="D10" s="198">
        <f>Prüfungspass!E11</f>
        <v>0</v>
      </c>
      <c r="E10" s="199"/>
    </row>
    <row r="11" spans="1:5" ht="27" customHeight="1" x14ac:dyDescent="0.35">
      <c r="A11" s="9"/>
      <c r="B11" s="25" t="s">
        <v>41</v>
      </c>
      <c r="C11" s="26" t="s">
        <v>32</v>
      </c>
      <c r="D11" s="192">
        <f>SUM(Prüfungspass!H25,Prüfungspass!H35,Prüfungspass!H50,Prüfungspass!H76,Prüfungspass!H118)</f>
        <v>0</v>
      </c>
      <c r="E11" s="193"/>
    </row>
    <row r="12" spans="1:5" ht="27" customHeight="1" x14ac:dyDescent="0.35">
      <c r="A12" s="9"/>
      <c r="B12" s="27"/>
      <c r="C12" s="24" t="s">
        <v>33</v>
      </c>
      <c r="D12" s="200">
        <f>SUM(Prüfungspass!E118,Prüfungspass!E76,Prüfungspass!E50,Prüfungspass!E35,Prüfungspass!E25)</f>
        <v>42</v>
      </c>
      <c r="E12" s="201"/>
    </row>
    <row r="13" spans="1:5" ht="27" customHeight="1" x14ac:dyDescent="0.35">
      <c r="A13" s="9"/>
      <c r="B13" s="27"/>
      <c r="C13" s="24" t="s">
        <v>34</v>
      </c>
      <c r="D13" s="192" t="str">
        <f>IF(D14&lt;=1.5,"Z","B")</f>
        <v>Z</v>
      </c>
      <c r="E13" s="193"/>
    </row>
    <row r="14" spans="1:5" ht="27" customHeight="1" x14ac:dyDescent="0.5">
      <c r="A14" s="9"/>
      <c r="B14" s="1"/>
      <c r="C14" s="26" t="s">
        <v>35</v>
      </c>
      <c r="D14" s="202">
        <f>D11/D12</f>
        <v>0</v>
      </c>
      <c r="E14" s="203"/>
    </row>
    <row r="15" spans="1:5" ht="27" customHeight="1" x14ac:dyDescent="0.35">
      <c r="A15" s="9"/>
      <c r="B15" s="28"/>
      <c r="C15" s="29" t="s">
        <v>36</v>
      </c>
      <c r="D15" s="204">
        <f>MAX(Prüfungspass!F25,Prüfungspass!F35,Prüfungspass!F50,Prüfungspass!F76,Prüfungspass!F118)</f>
        <v>0</v>
      </c>
      <c r="E15" s="205"/>
    </row>
    <row r="16" spans="1:5" ht="27" customHeight="1" x14ac:dyDescent="0.5">
      <c r="A16" s="9"/>
      <c r="B16" s="1"/>
      <c r="C16" s="30" t="s">
        <v>37</v>
      </c>
      <c r="D16" s="206"/>
      <c r="E16" s="207"/>
    </row>
    <row r="17" spans="1:5" ht="27" customHeight="1" x14ac:dyDescent="0.5">
      <c r="A17" s="9"/>
      <c r="B17" s="1"/>
      <c r="C17" s="30" t="s">
        <v>38</v>
      </c>
      <c r="D17" s="206"/>
      <c r="E17" s="207"/>
    </row>
    <row r="18" spans="1:5" ht="27" customHeight="1" thickBot="1" x14ac:dyDescent="0.4">
      <c r="A18" s="9"/>
      <c r="B18" s="2"/>
      <c r="C18" s="31" t="s">
        <v>39</v>
      </c>
      <c r="D18" s="208"/>
      <c r="E18" s="209"/>
    </row>
  </sheetData>
  <sheetProtection algorithmName="SHA-512" hashValue="j9jhdiE7zKVvowsfY4cqecJcy3WZqNrRzEEW9Cd6v5mmsrfPI4ZfB4ZIm5RSaavzcAkrP4d8rfCvV86JitpTEw==" saltValue="QZkAxCY7DYkQtoi0MYmxWQ==" spinCount="100000" sheet="1" objects="1" scenarios="1" selectLockedCells="1" selectUnlockedCells="1"/>
  <protectedRanges>
    <protectedRange sqref="D8:D15" name="Grundinfos"/>
  </protectedRanges>
  <mergeCells count="11">
    <mergeCell ref="D14:E14"/>
    <mergeCell ref="D15:E15"/>
    <mergeCell ref="D16:E16"/>
    <mergeCell ref="D17:E17"/>
    <mergeCell ref="D18:E18"/>
    <mergeCell ref="D13:E13"/>
    <mergeCell ref="D8:E8"/>
    <mergeCell ref="D9:E9"/>
    <mergeCell ref="D10:E10"/>
    <mergeCell ref="D11:E11"/>
    <mergeCell ref="D12:E1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Prüfungspass</vt:lpstr>
      <vt:lpstr>Gesamtnotenberechnung</vt:lpstr>
    </vt:vector>
  </TitlesOfParts>
  <Company>Universitaet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Constanze Leeb</dc:creator>
  <cp:lastModifiedBy>SSC Physik</cp:lastModifiedBy>
  <dcterms:created xsi:type="dcterms:W3CDTF">2018-10-31T10:41:16Z</dcterms:created>
  <dcterms:modified xsi:type="dcterms:W3CDTF">2021-04-02T06:53:54Z</dcterms:modified>
</cp:coreProperties>
</file>