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Users\SSC Physik\Desktop\"/>
    </mc:Choice>
  </mc:AlternateContent>
  <xr:revisionPtr revIDLastSave="0" documentId="13_ncr:1_{8BE6A13D-2DB4-4EB6-B995-550B6F7E4FA8}" xr6:coauthVersionLast="36" xr6:coauthVersionMax="36" xr10:uidLastSave="{00000000-0000-0000-0000-000000000000}"/>
  <workbookProtection workbookAlgorithmName="SHA-512" workbookHashValue="RmjI2rkOD1/XW6860opmkmBDZAslWaxhAJ+pQQyR441z8wXlMullKNYVyDh5SSotwtlbmBhjy+aWsGvGdl0tcw==" workbookSaltValue="fOcVFXPcp3bujJRBkGRWfg==" workbookSpinCount="100000" lockStructure="1"/>
  <bookViews>
    <workbookView xWindow="0" yWindow="0" windowWidth="22560" windowHeight="11310" xr2:uid="{00000000-000D-0000-FFFF-FFFF00000000}"/>
  </bookViews>
  <sheets>
    <sheet name="Prüfungspass" sheetId="1" r:id="rId1"/>
    <sheet name="Gesamtnotenberechnung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3" l="1"/>
  <c r="D25" i="3" l="1"/>
  <c r="C29" i="3" l="1"/>
  <c r="C30" i="3"/>
  <c r="E32" i="1"/>
  <c r="E39" i="1"/>
  <c r="E46" i="1"/>
  <c r="E62" i="1"/>
  <c r="E78" i="1"/>
  <c r="E99" i="1"/>
  <c r="E120" i="1"/>
  <c r="E132" i="1"/>
  <c r="F24" i="3" l="1"/>
  <c r="F23" i="3"/>
  <c r="F25" i="3" l="1"/>
  <c r="F132" i="1"/>
  <c r="F120" i="1"/>
  <c r="H119" i="1"/>
  <c r="H118" i="1"/>
  <c r="H117" i="1"/>
  <c r="H116" i="1"/>
  <c r="H115" i="1"/>
  <c r="H114" i="1"/>
  <c r="H113" i="1"/>
  <c r="H112" i="1"/>
  <c r="H111" i="1"/>
  <c r="H110" i="1"/>
  <c r="H120" i="1" l="1"/>
  <c r="I121" i="1" s="1"/>
  <c r="D10" i="3"/>
  <c r="D8" i="3"/>
  <c r="D9" i="3"/>
  <c r="F99" i="1" l="1"/>
  <c r="F78" i="1"/>
  <c r="F62" i="1"/>
  <c r="F46" i="1"/>
  <c r="F39" i="1"/>
  <c r="F32" i="1"/>
  <c r="D15" i="3" s="1"/>
  <c r="H76" i="1" l="1"/>
  <c r="H77" i="1"/>
  <c r="H78" i="1" l="1"/>
  <c r="H61" i="1"/>
  <c r="H62" i="1" s="1"/>
  <c r="I63" i="1" l="1"/>
  <c r="I79" i="1"/>
  <c r="H45" i="1"/>
  <c r="H46" i="1" s="1"/>
  <c r="H38" i="1"/>
  <c r="H39" i="1" s="1"/>
  <c r="I47" i="1" l="1"/>
  <c r="I40" i="1"/>
  <c r="H96" i="1"/>
  <c r="H97" i="1"/>
  <c r="H98" i="1"/>
  <c r="H31" i="1"/>
  <c r="H32" i="1" s="1"/>
  <c r="D12" i="3"/>
  <c r="I33" i="1" l="1"/>
  <c r="H95" i="1" l="1"/>
  <c r="H99" i="1" l="1"/>
  <c r="D11" i="3" l="1"/>
  <c r="D14" i="3" s="1"/>
  <c r="D13" i="3" s="1"/>
  <c r="C31" i="3"/>
  <c r="I100" i="1"/>
</calcChain>
</file>

<file path=xl/sharedStrings.xml><?xml version="1.0" encoding="utf-8"?>
<sst xmlns="http://schemas.openxmlformats.org/spreadsheetml/2006/main" count="145" uniqueCount="69">
  <si>
    <t>Name:</t>
  </si>
  <si>
    <t>Vorname:</t>
  </si>
  <si>
    <t>geb. am:</t>
  </si>
  <si>
    <t>Matr. Nr.:</t>
  </si>
  <si>
    <t>PRÜFUNGSPASS</t>
  </si>
  <si>
    <t>Lehrveranstaltung</t>
  </si>
  <si>
    <t>Typ</t>
  </si>
  <si>
    <t>ECTS</t>
  </si>
  <si>
    <t>Datum</t>
  </si>
  <si>
    <t>Note</t>
  </si>
  <si>
    <t>Produkt</t>
  </si>
  <si>
    <t>Summe ECTS│Modul-Abschlussdatum│Summe Produkt</t>
  </si>
  <si>
    <t>Modul-Note:</t>
  </si>
  <si>
    <t>Master PHYSIK</t>
  </si>
  <si>
    <t>Version 2018</t>
  </si>
  <si>
    <r>
      <rPr>
        <b/>
        <sz val="11"/>
        <color theme="1"/>
        <rFont val="Calibri"/>
        <family val="2"/>
        <scheme val="minor"/>
      </rPr>
      <t>M-CORE 1</t>
    </r>
    <r>
      <rPr>
        <sz val="11"/>
        <color theme="1"/>
        <rFont val="Calibri"/>
        <family val="2"/>
        <scheme val="minor"/>
      </rPr>
      <t xml:space="preserve"> Advanced Computational Physics</t>
    </r>
  </si>
  <si>
    <r>
      <rPr>
        <b/>
        <sz val="11"/>
        <color theme="1"/>
        <rFont val="Calibri"/>
        <family val="2"/>
        <scheme val="minor"/>
      </rPr>
      <t xml:space="preserve">M-CORE 2 </t>
    </r>
    <r>
      <rPr>
        <sz val="11"/>
        <color theme="1"/>
        <rFont val="Calibri"/>
        <family val="2"/>
        <scheme val="minor"/>
      </rPr>
      <t>Advanced Electronic Structure</t>
    </r>
  </si>
  <si>
    <r>
      <rPr>
        <b/>
        <sz val="11"/>
        <color theme="1"/>
        <rFont val="Calibri"/>
        <family val="2"/>
        <scheme val="minor"/>
      </rPr>
      <t>M-CORE 3</t>
    </r>
    <r>
      <rPr>
        <sz val="11"/>
        <color theme="1"/>
        <rFont val="Calibri"/>
        <family val="2"/>
        <scheme val="minor"/>
      </rPr>
      <t xml:space="preserve"> Advanced Particle Physics</t>
    </r>
  </si>
  <si>
    <r>
      <rPr>
        <b/>
        <sz val="11"/>
        <color theme="1"/>
        <rFont val="Calibri"/>
        <family val="2"/>
        <scheme val="minor"/>
      </rPr>
      <t>M-CORE 4</t>
    </r>
    <r>
      <rPr>
        <sz val="11"/>
        <color theme="1"/>
        <rFont val="Calibri"/>
        <family val="2"/>
        <scheme val="minor"/>
      </rPr>
      <t xml:space="preserve"> Advanced Physics of Nuclei and Isotopes</t>
    </r>
  </si>
  <si>
    <r>
      <rPr>
        <b/>
        <sz val="11"/>
        <color theme="1"/>
        <rFont val="Calibri"/>
        <family val="2"/>
        <scheme val="minor"/>
      </rPr>
      <t xml:space="preserve">M-CORE 5 </t>
    </r>
    <r>
      <rPr>
        <sz val="11"/>
        <color theme="1"/>
        <rFont val="Calibri"/>
        <family val="2"/>
        <scheme val="minor"/>
      </rPr>
      <t>Advanced Quantum Mechanics</t>
    </r>
  </si>
  <si>
    <r>
      <rPr>
        <b/>
        <sz val="11"/>
        <color theme="1"/>
        <rFont val="Calibri"/>
        <family val="2"/>
        <scheme val="minor"/>
      </rPr>
      <t xml:space="preserve">M-CORE 6 </t>
    </r>
    <r>
      <rPr>
        <sz val="11"/>
        <color theme="1"/>
        <rFont val="Calibri"/>
        <family val="2"/>
        <scheme val="minor"/>
      </rPr>
      <t>Advanced Statistical Physics and Soft Matter Physics</t>
    </r>
  </si>
  <si>
    <r>
      <rPr>
        <b/>
        <sz val="11"/>
        <color theme="1"/>
        <rFont val="Calibri"/>
        <family val="2"/>
        <scheme val="minor"/>
      </rPr>
      <t xml:space="preserve">M-CORE 7 </t>
    </r>
    <r>
      <rPr>
        <sz val="11"/>
        <color theme="1"/>
        <rFont val="Calibri"/>
        <family val="2"/>
        <scheme val="minor"/>
      </rPr>
      <t>Allgemeine Relativitätstheorie und Kosmologie</t>
    </r>
  </si>
  <si>
    <r>
      <rPr>
        <b/>
        <sz val="11"/>
        <color theme="1"/>
        <rFont val="Calibri"/>
        <family val="2"/>
        <scheme val="minor"/>
      </rPr>
      <t xml:space="preserve">M-CORE 8 </t>
    </r>
    <r>
      <rPr>
        <sz val="11"/>
        <color theme="1"/>
        <rFont val="Calibri"/>
        <family val="2"/>
        <scheme val="minor"/>
      </rPr>
      <t>Atmosphärische Aerosolphysik</t>
    </r>
  </si>
  <si>
    <r>
      <rPr>
        <b/>
        <sz val="11"/>
        <color theme="1"/>
        <rFont val="Calibri"/>
        <family val="2"/>
        <scheme val="minor"/>
      </rPr>
      <t>M-CORE 9</t>
    </r>
    <r>
      <rPr>
        <sz val="11"/>
        <color theme="1"/>
        <rFont val="Calibri"/>
        <family val="2"/>
        <scheme val="minor"/>
      </rPr>
      <t xml:space="preserve"> Experiments in Quantum Optics &amp; Quantum Information</t>
    </r>
  </si>
  <si>
    <r>
      <rPr>
        <b/>
        <sz val="11"/>
        <color theme="1"/>
        <rFont val="Calibri"/>
        <family val="2"/>
        <scheme val="minor"/>
      </rPr>
      <t xml:space="preserve">M-CORE 10 </t>
    </r>
    <r>
      <rPr>
        <sz val="11"/>
        <color theme="1"/>
        <rFont val="Calibri"/>
        <family val="2"/>
        <scheme val="minor"/>
      </rPr>
      <t>Physik der kondensierten Materie</t>
    </r>
  </si>
  <si>
    <r>
      <rPr>
        <b/>
        <sz val="11"/>
        <color theme="1"/>
        <rFont val="Calibri"/>
        <family val="2"/>
        <scheme val="minor"/>
      </rPr>
      <t xml:space="preserve">M-CORE 11 </t>
    </r>
    <r>
      <rPr>
        <sz val="11"/>
        <color theme="1"/>
        <rFont val="Calibri"/>
        <family val="2"/>
        <scheme val="minor"/>
      </rPr>
      <t>Streuung, Mikroskopie und Spektroskopie</t>
    </r>
  </si>
  <si>
    <r>
      <rPr>
        <b/>
        <sz val="11"/>
        <color theme="1"/>
        <rFont val="Calibri"/>
        <family val="2"/>
        <scheme val="minor"/>
      </rPr>
      <t>M-CORE 12</t>
    </r>
    <r>
      <rPr>
        <sz val="11"/>
        <color theme="1"/>
        <rFont val="Calibri"/>
        <family val="2"/>
        <scheme val="minor"/>
      </rPr>
      <t xml:space="preserve"> Theory of Quantum Ptics &amp; Quantum Information</t>
    </r>
  </si>
  <si>
    <r>
      <t xml:space="preserve">Aus der Wahlmodulgruppe "Core" sind </t>
    </r>
    <r>
      <rPr>
        <sz val="12"/>
        <color rgb="FFFF0000"/>
        <rFont val="Calibri"/>
        <family val="2"/>
        <scheme val="minor"/>
      </rPr>
      <t>3 Module</t>
    </r>
    <r>
      <rPr>
        <sz val="12"/>
        <color theme="1"/>
        <rFont val="Calibri"/>
        <family val="2"/>
        <scheme val="minor"/>
      </rPr>
      <t xml:space="preserve"> zu absolvieren. Diese Wahlmodulgruppe umfasst folgende Module:</t>
    </r>
  </si>
  <si>
    <t>MP</t>
  </si>
  <si>
    <t>Pflichtmodul "Spezialisierung" (10 ECTS)</t>
  </si>
  <si>
    <t>Aus dem Pflichtmodul "Spezialisierung" müssen 10 ECTS-Punkte absolviert werden.</t>
  </si>
  <si>
    <t>KU</t>
  </si>
  <si>
    <t>M-ERG (20 ECTS)</t>
  </si>
  <si>
    <t>Pflichtmodul "Ergänzung" (20 ECTS) (M-ERG)</t>
  </si>
  <si>
    <t>M-SPEZ (10 ECTS)</t>
  </si>
  <si>
    <t>M-VAF A1 (10 ECTS)</t>
  </si>
  <si>
    <t>ODER</t>
  </si>
  <si>
    <t>M-VAF A2 (10 ECTS)</t>
  </si>
  <si>
    <t>M-VAF A1 Vertiefung in aktuelle Forschungsthemen A1</t>
  </si>
  <si>
    <t xml:space="preserve">Hier kann ein noch nicht absolviertes Modul aus der Wahlmodulgruppe "Core" (M-CORE 1 bis M-CORE 12) gewählt werden. </t>
  </si>
  <si>
    <t xml:space="preserve">Hier können Master-LVs (pi, npi) der Aerosol- und Umweltphysik, Computergestützten Physik, Computergestützten Materialphysik, Gravitationsphysik, Kern- und Isotopenphysik, Mathematsichen Physik, Quantenoptik und Quanteninformation, Physik der kondensierten Materie und niedrig-dimensionaler Festkörper, Physik der weichen Materie und Flüssigkeiten und Teilchenphysik gewählt werden. </t>
  </si>
  <si>
    <t>Hier können Master-LVs (pi, npi) der Aerosol- und Umweltphysik, Computergestützten Physik, Computergestützten Materialphysik, Gravitationsphysik, Kern- und Isotopenphysik, Mathematischen Physik, Quantenoptik und Quanteninformation, Physik der kondensierten Materie und niedrig-dimensionaler Festkörper, Physik der weichen Materie und Flüssigkeiten und Teilchenphysik gewählt werden.</t>
  </si>
  <si>
    <t xml:space="preserve">In diesem Modul können auch Forschungspraktika absolviert werden (an der Universität Wien, an einer ausländischen Universität oder an einer Forschungseinrichtung), welche eine Vorabgenehmigung der Studienprogrammleitung erfordern. </t>
  </si>
  <si>
    <t>M-VAF B (20 ECTS)</t>
  </si>
  <si>
    <t>Bearbeitungsdatum:</t>
  </si>
  <si>
    <t>Wahlmodulegruppe "Core" (30 ECTS)</t>
  </si>
  <si>
    <t>M-VAF A2 Vertiefung in aktuelle Forschungsthemen A2</t>
  </si>
  <si>
    <r>
      <t xml:space="preserve">Von den alternativen Pflichtmodulen "Vertiefung in aktuelle Forschungsthemen A" ist </t>
    </r>
    <r>
      <rPr>
        <sz val="11"/>
        <color rgb="FFFF0000"/>
        <rFont val="Calibri"/>
        <family val="2"/>
        <scheme val="minor"/>
      </rPr>
      <t>ein Modul</t>
    </r>
    <r>
      <rPr>
        <sz val="11"/>
        <color theme="1"/>
        <rFont val="Calibri"/>
        <family val="2"/>
        <scheme val="minor"/>
      </rPr>
      <t xml:space="preserve"> im Ausmaß von </t>
    </r>
    <r>
      <rPr>
        <sz val="11"/>
        <color rgb="FFFF0000"/>
        <rFont val="Calibri"/>
        <family val="2"/>
        <scheme val="minor"/>
      </rPr>
      <t>10 ECTS-Punkten</t>
    </r>
    <r>
      <rPr>
        <sz val="11"/>
        <color theme="1"/>
        <rFont val="Calibri"/>
        <family val="2"/>
        <scheme val="minor"/>
      </rPr>
      <t xml:space="preserve"> zu absolvieren.</t>
    </r>
  </si>
  <si>
    <t xml:space="preserve">Alternative Pflichtmodule "Vertiefung in aktuelle Forschungsthemen A" (10 ECTS) </t>
  </si>
  <si>
    <t xml:space="preserve">Pflichtmodul "Vertiefung in aktuelle Forschungsthemen B" (20 ECTS) </t>
  </si>
  <si>
    <t>Summe Produkte:</t>
  </si>
  <si>
    <t>Summe ECTS:</t>
  </si>
  <si>
    <t>Abschlussprädikat:</t>
  </si>
  <si>
    <t>Notendurchschnitt:</t>
  </si>
  <si>
    <t>abgeschlossen am:</t>
  </si>
  <si>
    <t>Bestätigung SSC:</t>
  </si>
  <si>
    <t>SPL:</t>
  </si>
  <si>
    <t>Datum:</t>
  </si>
  <si>
    <t>M-CORE (10 ECTS)                                                                  Nr.:</t>
  </si>
  <si>
    <t>+</t>
  </si>
  <si>
    <t>Spezialisierungsmodul</t>
  </si>
  <si>
    <r>
      <t xml:space="preserve">Telefonnummer:
</t>
    </r>
    <r>
      <rPr>
        <sz val="9"/>
        <color theme="1"/>
        <rFont val="Calibri"/>
        <family val="2"/>
        <scheme val="minor"/>
      </rPr>
      <t>(optional)</t>
    </r>
  </si>
  <si>
    <r>
      <t xml:space="preserve">Im Gesamtausmaß von 10 ECTS-Punkten: 
</t>
    </r>
    <r>
      <rPr>
        <sz val="11"/>
        <color rgb="FFFF0000"/>
        <rFont val="Calibri"/>
        <family val="2"/>
        <scheme val="minor"/>
      </rPr>
      <t>VO</t>
    </r>
    <r>
      <rPr>
        <sz val="11"/>
        <color theme="1"/>
        <rFont val="Calibri"/>
        <family val="2"/>
        <scheme val="minor"/>
      </rPr>
      <t xml:space="preserve"> (zu je </t>
    </r>
    <r>
      <rPr>
        <sz val="11"/>
        <color rgb="FFFF0000"/>
        <rFont val="Calibri"/>
        <family val="2"/>
        <scheme val="minor"/>
      </rPr>
      <t>5 ECTS</t>
    </r>
    <r>
      <rPr>
        <sz val="11"/>
        <color theme="1"/>
        <rFont val="Calibri"/>
        <family val="2"/>
        <scheme val="minor"/>
      </rPr>
      <t xml:space="preserve">) und/oder </t>
    </r>
    <r>
      <rPr>
        <sz val="11"/>
        <color rgb="FFFF0000"/>
        <rFont val="Calibri"/>
        <family val="2"/>
        <scheme val="minor"/>
      </rPr>
      <t>SE</t>
    </r>
    <r>
      <rPr>
        <sz val="11"/>
        <color theme="1"/>
        <rFont val="Calibri"/>
        <family val="2"/>
        <scheme val="minor"/>
      </rPr>
      <t xml:space="preserve"> (zu je </t>
    </r>
    <r>
      <rPr>
        <sz val="11"/>
        <color rgb="FFFF0000"/>
        <rFont val="Calibri"/>
        <family val="2"/>
        <scheme val="minor"/>
      </rPr>
      <t>5 ECTS</t>
    </r>
    <r>
      <rPr>
        <sz val="11"/>
        <color theme="1"/>
        <rFont val="Calibri"/>
        <family val="2"/>
        <scheme val="minor"/>
      </rPr>
      <t xml:space="preserve">) und/oder </t>
    </r>
    <r>
      <rPr>
        <sz val="11"/>
        <color rgb="FFFF0000"/>
        <rFont val="Calibri"/>
        <family val="2"/>
        <scheme val="minor"/>
      </rPr>
      <t>VU</t>
    </r>
    <r>
      <rPr>
        <sz val="11"/>
        <color theme="1"/>
        <rFont val="Calibri"/>
        <family val="2"/>
        <scheme val="minor"/>
      </rPr>
      <t xml:space="preserve"> (zu je </t>
    </r>
    <r>
      <rPr>
        <sz val="11"/>
        <color rgb="FFFF0000"/>
        <rFont val="Calibri"/>
        <family val="2"/>
        <scheme val="minor"/>
      </rPr>
      <t>5 ECTS/10 ECTS</t>
    </r>
    <r>
      <rPr>
        <sz val="11"/>
        <color theme="1"/>
        <rFont val="Calibri"/>
        <family val="2"/>
        <scheme val="minor"/>
      </rPr>
      <t>)</t>
    </r>
  </si>
  <si>
    <r>
      <t xml:space="preserve">Aus dem Pflichtmodul „Vertiefung in aktuelle Forschungsthemen B“ (M-VAF B) müssen </t>
    </r>
    <r>
      <rPr>
        <sz val="10"/>
        <color rgb="FFFF0000"/>
        <rFont val="Calibri"/>
        <family val="2"/>
      </rPr>
      <t>20 ECTS-Punkte</t>
    </r>
    <r>
      <rPr>
        <sz val="10"/>
        <color theme="1"/>
        <rFont val="Calibri"/>
        <family val="2"/>
      </rPr>
      <t xml:space="preserve"> absolviert werden.</t>
    </r>
  </si>
  <si>
    <r>
      <t xml:space="preserve">Im Gesamtausmaß von 20 ECTS-Punkten: </t>
    </r>
    <r>
      <rPr>
        <sz val="10"/>
        <color rgb="FFFF0000"/>
        <rFont val="Calibri"/>
        <family val="2"/>
      </rPr>
      <t>VO</t>
    </r>
    <r>
      <rPr>
        <sz val="10"/>
        <color theme="1"/>
        <rFont val="Calibri"/>
        <family val="2"/>
      </rPr>
      <t xml:space="preserve"> (zu je </t>
    </r>
    <r>
      <rPr>
        <sz val="10"/>
        <color rgb="FFFF0000"/>
        <rFont val="Calibri"/>
        <family val="2"/>
      </rPr>
      <t>5 ECTS</t>
    </r>
    <r>
      <rPr>
        <sz val="10"/>
        <color theme="1"/>
        <rFont val="Calibri"/>
        <family val="2"/>
      </rPr>
      <t xml:space="preserve">) und/oder </t>
    </r>
    <r>
      <rPr>
        <sz val="10"/>
        <color rgb="FFFF0000"/>
        <rFont val="Calibri"/>
        <family val="2"/>
      </rPr>
      <t>SE</t>
    </r>
    <r>
      <rPr>
        <sz val="10"/>
        <color theme="1"/>
        <rFont val="Calibri"/>
        <family val="2"/>
      </rPr>
      <t xml:space="preserve"> (zu je </t>
    </r>
    <r>
      <rPr>
        <sz val="10"/>
        <color rgb="FFFF0000"/>
        <rFont val="Calibri"/>
        <family val="2"/>
      </rPr>
      <t>5 ECTS</t>
    </r>
    <r>
      <rPr>
        <sz val="10"/>
        <color theme="1"/>
        <rFont val="Calibri"/>
        <family val="2"/>
      </rPr>
      <t xml:space="preserve">) und/oder </t>
    </r>
    <r>
      <rPr>
        <sz val="10"/>
        <color rgb="FFFF0000"/>
        <rFont val="Calibri"/>
        <family val="2"/>
      </rPr>
      <t>VU</t>
    </r>
    <r>
      <rPr>
        <sz val="10"/>
        <color theme="1"/>
        <rFont val="Calibri"/>
        <family val="2"/>
      </rPr>
      <t xml:space="preserve"> (zu je </t>
    </r>
    <r>
      <rPr>
        <sz val="10"/>
        <color rgb="FFFF0000"/>
        <rFont val="Calibri"/>
        <family val="2"/>
      </rPr>
      <t>5 ECTS/10 ECTS</t>
    </r>
    <r>
      <rPr>
        <sz val="10"/>
        <color theme="1"/>
        <rFont val="Calibri"/>
        <family val="2"/>
      </rPr>
      <t xml:space="preserve">) und/oder </t>
    </r>
    <r>
      <rPr>
        <sz val="10"/>
        <color rgb="FFFF0000"/>
        <rFont val="Calibri"/>
        <family val="2"/>
      </rPr>
      <t>LP</t>
    </r>
    <r>
      <rPr>
        <sz val="10"/>
        <color theme="1"/>
        <rFont val="Calibri"/>
        <family val="2"/>
      </rPr>
      <t xml:space="preserve"> (zu je </t>
    </r>
    <r>
      <rPr>
        <sz val="10"/>
        <color rgb="FFFF0000"/>
        <rFont val="Calibri"/>
        <family val="2"/>
      </rPr>
      <t>10 ECTS</t>
    </r>
    <r>
      <rPr>
        <sz val="10"/>
        <color theme="1"/>
        <rFont val="Calibri"/>
        <family val="2"/>
      </rPr>
      <t xml:space="preserve">) und/oder </t>
    </r>
    <r>
      <rPr>
        <sz val="10"/>
        <color rgb="FFFF0000"/>
        <rFont val="Calibri"/>
        <family val="2"/>
      </rPr>
      <t>PR</t>
    </r>
    <r>
      <rPr>
        <sz val="10"/>
        <color theme="1"/>
        <rFont val="Calibri"/>
        <family val="2"/>
      </rPr>
      <t xml:space="preserve"> Forschung (zu je </t>
    </r>
    <r>
      <rPr>
        <sz val="10"/>
        <color rgb="FFFF0000"/>
        <rFont val="Calibri"/>
        <family val="2"/>
      </rPr>
      <t>10 ECTS</t>
    </r>
    <r>
      <rPr>
        <sz val="10"/>
        <color theme="1"/>
        <rFont val="Calibri"/>
        <family val="2"/>
      </rPr>
      <t>).</t>
    </r>
  </si>
  <si>
    <r>
      <t xml:space="preserve">Aus dem Pflichtmodul "Ergänzung" sind Lehrveranstaltungen im Ausmaß von </t>
    </r>
    <r>
      <rPr>
        <sz val="10"/>
        <color rgb="FFFF0000"/>
        <rFont val="Calibri"/>
        <family val="2"/>
        <scheme val="minor"/>
      </rPr>
      <t>20 ECTS-Punkten</t>
    </r>
    <r>
      <rPr>
        <sz val="10"/>
        <color theme="1"/>
        <rFont val="Calibri"/>
        <family val="2"/>
        <scheme val="minor"/>
      </rPr>
      <t xml:space="preserve"> zu absolvieren.  In Frage kommen nicht absolvierte Lehrveranstaltungen aus dem Masterstudium Physik der Universität Wien, LVs aus </t>
    </r>
    <r>
      <rPr>
        <sz val="10"/>
        <color rgb="FFFF0000"/>
        <rFont val="Calibri"/>
        <family val="2"/>
        <scheme val="minor"/>
      </rPr>
      <t>anderen</t>
    </r>
    <r>
      <rPr>
        <sz val="10"/>
        <color theme="1"/>
        <rFont val="Calibri"/>
        <family val="2"/>
        <scheme val="minor"/>
      </rPr>
      <t xml:space="preserve"> Bachelor- und Master-Curricula der Universität Wien (oder anderer in- und ausländischer Universitäten) mit </t>
    </r>
    <r>
      <rPr>
        <sz val="10"/>
        <color rgb="FFFF0000"/>
        <rFont val="Calibri"/>
        <family val="2"/>
        <scheme val="minor"/>
      </rPr>
      <t>fachnahem</t>
    </r>
    <r>
      <rPr>
        <sz val="10"/>
        <color theme="1"/>
        <rFont val="Calibri"/>
        <family val="2"/>
        <scheme val="minor"/>
      </rPr>
      <t xml:space="preserve"> Bezug (technisch, mathematisch, naturwissenschaftlich oder Informatik), welche Vorlesungsverzeichnis bekannt gegeben werden, sowie </t>
    </r>
    <r>
      <rPr>
        <sz val="10"/>
        <color rgb="FFFF0000"/>
        <rFont val="Calibri"/>
        <family val="2"/>
        <scheme val="minor"/>
      </rPr>
      <t>maximal 5 ECTS</t>
    </r>
    <r>
      <rPr>
        <sz val="10"/>
        <color theme="1"/>
        <rFont val="Calibri"/>
        <family val="2"/>
        <scheme val="minor"/>
      </rPr>
      <t xml:space="preserve"> aus </t>
    </r>
    <r>
      <rPr>
        <sz val="10"/>
        <color rgb="FFFF0000"/>
        <rFont val="Calibri"/>
        <family val="2"/>
        <scheme val="minor"/>
      </rPr>
      <t>fachfremden</t>
    </r>
    <r>
      <rPr>
        <sz val="10"/>
        <color theme="1"/>
        <rFont val="Calibri"/>
        <family val="2"/>
        <scheme val="minor"/>
      </rPr>
      <t xml:space="preserve"> Themengebieten, sofern vorab von der Studienprogrammleitung genehmigt.</t>
    </r>
  </si>
  <si>
    <t>Masterarbeit</t>
  </si>
  <si>
    <t>Defensio</t>
  </si>
  <si>
    <t>VOM SSC AUSZUFÜLLEN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</si>
</sst>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;@"/>
    <numFmt numFmtId="165" formatCode="00000000"/>
    <numFmt numFmtId="166" formatCode="00"/>
    <numFmt numFmtId="167" formatCode="dd/mm/yyyy;@"/>
    <numFmt numFmtId="168" formatCode="0.0"/>
    <numFmt numFmtId="169" formatCode="00000000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2" xfId="0" applyFont="1" applyBorder="1" applyProtection="1"/>
    <xf numFmtId="0" fontId="4" fillId="0" borderId="3" xfId="0" applyFont="1" applyBorder="1" applyProtection="1"/>
    <xf numFmtId="0" fontId="0" fillId="0" borderId="3" xfId="0" applyFont="1" applyBorder="1" applyProtection="1"/>
    <xf numFmtId="0" fontId="3" fillId="0" borderId="5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20" xfId="0" applyNumberFormat="1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2" fillId="0" borderId="18" xfId="0" applyNumberFormat="1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wrapText="1"/>
    </xf>
    <xf numFmtId="0" fontId="2" fillId="0" borderId="21" xfId="0" applyNumberFormat="1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0" fillId="0" borderId="0" xfId="0" applyProtection="1"/>
    <xf numFmtId="2" fontId="2" fillId="3" borderId="11" xfId="0" applyNumberFormat="1" applyFont="1" applyFill="1" applyBorder="1" applyAlignment="1" applyProtection="1">
      <alignment horizontal="center"/>
    </xf>
    <xf numFmtId="0" fontId="5" fillId="0" borderId="12" xfId="0" applyFont="1" applyBorder="1" applyAlignment="1" applyProtection="1"/>
    <xf numFmtId="0" fontId="2" fillId="0" borderId="18" xfId="0" applyNumberFormat="1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12" xfId="0" applyNumberFormat="1" applyFont="1" applyBorder="1" applyAlignment="1" applyProtection="1">
      <alignment horizontal="center" vertical="center"/>
    </xf>
    <xf numFmtId="0" fontId="0" fillId="0" borderId="13" xfId="0" applyNumberFormat="1" applyFont="1" applyBorder="1" applyAlignment="1" applyProtection="1">
      <alignment horizontal="center" vertical="center"/>
    </xf>
    <xf numFmtId="0" fontId="0" fillId="0" borderId="24" xfId="0" applyNumberFormat="1" applyFont="1" applyBorder="1" applyAlignment="1" applyProtection="1">
      <alignment vertical="center"/>
    </xf>
    <xf numFmtId="0" fontId="0" fillId="0" borderId="29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67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9" fillId="0" borderId="32" xfId="0" applyFont="1" applyBorder="1" applyProtection="1"/>
    <xf numFmtId="0" fontId="0" fillId="0" borderId="0" xfId="0" applyFont="1" applyBorder="1" applyAlignment="1" applyProtection="1">
      <alignment horizontal="left" vertical="center"/>
    </xf>
    <xf numFmtId="0" fontId="0" fillId="0" borderId="0" xfId="0" applyNumberFormat="1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13" fillId="0" borderId="32" xfId="0" applyNumberFormat="1" applyFont="1" applyBorder="1" applyAlignment="1" applyProtection="1">
      <alignment horizontal="center"/>
    </xf>
    <xf numFmtId="0" fontId="13" fillId="0" borderId="32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4" xfId="0" applyBorder="1" applyProtection="1"/>
    <xf numFmtId="0" fontId="10" fillId="0" borderId="0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5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0" fillId="0" borderId="27" xfId="0" applyNumberFormat="1" applyFont="1" applyBorder="1" applyAlignment="1" applyProtection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Protection="1"/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Border="1" applyAlignment="1" applyProtection="1">
      <alignment horizontal="center" vertical="center"/>
    </xf>
    <xf numFmtId="0" fontId="0" fillId="0" borderId="2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2" fontId="0" fillId="3" borderId="1" xfId="0" applyNumberFormat="1" applyFill="1" applyBorder="1" applyAlignment="1" applyProtection="1">
      <alignment horizontal="center" vertical="center"/>
    </xf>
    <xf numFmtId="2" fontId="0" fillId="0" borderId="29" xfId="0" applyNumberFormat="1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vertical="center"/>
    </xf>
    <xf numFmtId="0" fontId="0" fillId="2" borderId="8" xfId="0" applyFont="1" applyFill="1" applyBorder="1" applyAlignment="1" applyProtection="1">
      <alignment horizontal="left" vertical="center"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167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left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</xf>
    <xf numFmtId="0" fontId="0" fillId="0" borderId="2" xfId="0" applyBorder="1" applyProtection="1"/>
    <xf numFmtId="0" fontId="0" fillId="0" borderId="32" xfId="0" applyBorder="1" applyProtection="1"/>
    <xf numFmtId="0" fontId="0" fillId="0" borderId="32" xfId="0" applyNumberForma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Protection="1"/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Protection="1"/>
    <xf numFmtId="0" fontId="0" fillId="0" borderId="29" xfId="0" applyFont="1" applyBorder="1" applyProtection="1"/>
    <xf numFmtId="0" fontId="0" fillId="0" borderId="29" xfId="0" applyNumberFormat="1" applyFont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Protection="1"/>
    <xf numFmtId="0" fontId="13" fillId="0" borderId="2" xfId="0" applyFont="1" applyBorder="1" applyProtection="1"/>
    <xf numFmtId="0" fontId="13" fillId="0" borderId="32" xfId="0" applyFont="1" applyBorder="1" applyAlignment="1" applyProtection="1">
      <alignment horizontal="center" vertical="center"/>
    </xf>
    <xf numFmtId="0" fontId="13" fillId="0" borderId="33" xfId="0" applyFont="1" applyBorder="1" applyProtection="1"/>
    <xf numFmtId="0" fontId="13" fillId="0" borderId="0" xfId="0" applyFont="1" applyProtection="1"/>
    <xf numFmtId="0" fontId="8" fillId="0" borderId="3" xfId="0" applyFont="1" applyBorder="1" applyProtection="1"/>
    <xf numFmtId="0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/>
    </xf>
    <xf numFmtId="0" fontId="8" fillId="0" borderId="4" xfId="0" applyFont="1" applyBorder="1" applyProtection="1"/>
    <xf numFmtId="0" fontId="8" fillId="0" borderId="0" xfId="0" applyFont="1" applyProtection="1"/>
    <xf numFmtId="0" fontId="8" fillId="0" borderId="3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5" fillId="0" borderId="3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167" fontId="2" fillId="0" borderId="21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wrapText="1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7" fillId="0" borderId="29" xfId="0" applyFont="1" applyBorder="1" applyAlignment="1" applyProtection="1">
      <alignment wrapText="1"/>
    </xf>
    <xf numFmtId="0" fontId="3" fillId="0" borderId="29" xfId="0" applyNumberFormat="1" applyFon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7" fillId="0" borderId="0" xfId="0" applyFont="1" applyAlignment="1" applyProtection="1">
      <alignment wrapText="1"/>
    </xf>
    <xf numFmtId="0" fontId="3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Protection="1"/>
    <xf numFmtId="2" fontId="2" fillId="0" borderId="0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3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0" fillId="0" borderId="4" xfId="0" applyFont="1" applyFill="1" applyBorder="1" applyProtection="1"/>
    <xf numFmtId="0" fontId="0" fillId="0" borderId="0" xfId="0" applyFont="1" applyFill="1" applyBorder="1" applyProtection="1"/>
    <xf numFmtId="0" fontId="0" fillId="0" borderId="5" xfId="0" applyFill="1" applyBorder="1" applyProtection="1"/>
    <xf numFmtId="0" fontId="6" fillId="0" borderId="29" xfId="0" applyFont="1" applyFill="1" applyBorder="1" applyAlignment="1" applyProtection="1">
      <alignment horizontal="center" wrapText="1"/>
    </xf>
    <xf numFmtId="0" fontId="2" fillId="0" borderId="29" xfId="0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2" fontId="2" fillId="0" borderId="29" xfId="0" applyNumberFormat="1" applyFont="1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30" xfId="0" applyFill="1" applyBorder="1" applyProtection="1"/>
    <xf numFmtId="0" fontId="7" fillId="0" borderId="0" xfId="0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/>
    </xf>
    <xf numFmtId="14" fontId="2" fillId="0" borderId="21" xfId="0" applyNumberFormat="1" applyFont="1" applyFill="1" applyBorder="1" applyAlignment="1" applyProtection="1">
      <alignment horizontal="center"/>
    </xf>
    <xf numFmtId="0" fontId="0" fillId="0" borderId="29" xfId="0" applyBorder="1" applyProtection="1"/>
    <xf numFmtId="0" fontId="0" fillId="0" borderId="29" xfId="0" applyNumberFormat="1" applyBorder="1" applyAlignment="1" applyProtection="1">
      <alignment horizontal="center"/>
    </xf>
    <xf numFmtId="0" fontId="0" fillId="2" borderId="31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167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/>
    </xf>
    <xf numFmtId="2" fontId="2" fillId="0" borderId="37" xfId="0" applyNumberFormat="1" applyFont="1" applyFill="1" applyBorder="1" applyAlignment="1" applyProtection="1">
      <alignment horizontal="center"/>
    </xf>
    <xf numFmtId="2" fontId="2" fillId="0" borderId="38" xfId="0" applyNumberFormat="1" applyFont="1" applyFill="1" applyBorder="1" applyAlignment="1" applyProtection="1">
      <alignment horizontal="center"/>
    </xf>
    <xf numFmtId="0" fontId="10" fillId="0" borderId="0" xfId="0" applyFont="1" applyBorder="1" applyAlignment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4" xfId="0" applyFont="1" applyBorder="1" applyProtection="1"/>
    <xf numFmtId="0" fontId="0" fillId="0" borderId="0" xfId="0" applyFont="1" applyBorder="1" applyProtection="1"/>
    <xf numFmtId="0" fontId="0" fillId="0" borderId="29" xfId="0" applyFill="1" applyBorder="1" applyAlignment="1" applyProtection="1">
      <alignment wrapText="1"/>
    </xf>
    <xf numFmtId="0" fontId="0" fillId="0" borderId="29" xfId="0" applyFill="1" applyBorder="1" applyProtection="1"/>
    <xf numFmtId="0" fontId="0" fillId="0" borderId="0" xfId="0" applyFill="1" applyBorder="1" applyAlignment="1" applyProtection="1">
      <alignment wrapText="1"/>
    </xf>
    <xf numFmtId="0" fontId="10" fillId="0" borderId="3" xfId="0" applyFont="1" applyBorder="1" applyProtection="1"/>
    <xf numFmtId="0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Protection="1"/>
    <xf numFmtId="0" fontId="10" fillId="0" borderId="0" xfId="0" applyFont="1" applyProtection="1"/>
    <xf numFmtId="0" fontId="2" fillId="0" borderId="21" xfId="0" applyFont="1" applyFill="1" applyBorder="1" applyAlignment="1" applyProtection="1">
      <alignment horizontal="center"/>
    </xf>
    <xf numFmtId="0" fontId="10" fillId="0" borderId="3" xfId="0" applyFont="1" applyBorder="1" applyAlignment="1" applyProtection="1">
      <alignment vertical="center"/>
    </xf>
    <xf numFmtId="0" fontId="0" fillId="0" borderId="27" xfId="0" applyFont="1" applyBorder="1" applyProtection="1"/>
    <xf numFmtId="0" fontId="0" fillId="0" borderId="8" xfId="0" applyFont="1" applyFill="1" applyBorder="1" applyAlignment="1" applyProtection="1">
      <alignment wrapText="1"/>
    </xf>
    <xf numFmtId="0" fontId="0" fillId="0" borderId="28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0" fillId="0" borderId="0" xfId="0" applyFont="1" applyProtection="1"/>
    <xf numFmtId="0" fontId="1" fillId="0" borderId="0" xfId="0" applyFont="1" applyFill="1" applyBorder="1" applyProtection="1"/>
    <xf numFmtId="0" fontId="0" fillId="0" borderId="5" xfId="0" applyFont="1" applyBorder="1" applyProtection="1"/>
    <xf numFmtId="0" fontId="0" fillId="0" borderId="29" xfId="0" applyFont="1" applyBorder="1" applyAlignment="1" applyProtection="1">
      <alignment horizontal="center" vertical="center"/>
    </xf>
    <xf numFmtId="0" fontId="0" fillId="0" borderId="30" xfId="0" applyFont="1" applyBorder="1" applyProtection="1"/>
    <xf numFmtId="168" fontId="2" fillId="2" borderId="18" xfId="0" applyNumberFormat="1" applyFont="1" applyFill="1" applyBorder="1" applyAlignment="1" applyProtection="1">
      <alignment horizontal="center" vertical="center"/>
      <protection locked="0"/>
    </xf>
    <xf numFmtId="168" fontId="2" fillId="0" borderId="21" xfId="0" applyNumberFormat="1" applyFont="1" applyBorder="1" applyAlignment="1" applyProtection="1">
      <alignment horizontal="center"/>
    </xf>
    <xf numFmtId="168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/>
    <xf numFmtId="0" fontId="0" fillId="0" borderId="10" xfId="0" applyBorder="1" applyProtection="1"/>
    <xf numFmtId="2" fontId="0" fillId="0" borderId="18" xfId="0" applyNumberFormat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2" fontId="0" fillId="0" borderId="21" xfId="0" applyNumberFormat="1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center"/>
    </xf>
    <xf numFmtId="2" fontId="0" fillId="0" borderId="42" xfId="0" applyNumberFormat="1" applyBorder="1" applyAlignment="1" applyProtection="1">
      <alignment horizontal="center"/>
    </xf>
    <xf numFmtId="2" fontId="0" fillId="0" borderId="38" xfId="0" applyNumberFormat="1" applyBorder="1" applyAlignment="1" applyProtection="1">
      <alignment horizontal="center"/>
    </xf>
    <xf numFmtId="0" fontId="0" fillId="0" borderId="22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2" fontId="0" fillId="0" borderId="43" xfId="0" applyNumberFormat="1" applyBorder="1" applyAlignment="1" applyProtection="1">
      <alignment horizontal="center" vertical="center"/>
    </xf>
    <xf numFmtId="2" fontId="0" fillId="0" borderId="45" xfId="0" applyNumberFormat="1" applyBorder="1" applyAlignment="1" applyProtection="1">
      <alignment horizontal="center" vertical="center"/>
    </xf>
    <xf numFmtId="1" fontId="0" fillId="0" borderId="18" xfId="0" applyNumberFormat="1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/>
    </xf>
    <xf numFmtId="1" fontId="0" fillId="0" borderId="42" xfId="0" applyNumberFormat="1" applyBorder="1" applyAlignment="1" applyProtection="1">
      <alignment horizontal="center"/>
    </xf>
    <xf numFmtId="14" fontId="0" fillId="0" borderId="18" xfId="0" applyNumberFormat="1" applyBorder="1" applyAlignment="1" applyProtection="1">
      <alignment horizontal="center"/>
    </xf>
    <xf numFmtId="14" fontId="0" fillId="0" borderId="21" xfId="0" applyNumberFormat="1" applyBorder="1" applyAlignment="1" applyProtection="1">
      <alignment horizontal="center"/>
    </xf>
    <xf numFmtId="14" fontId="0" fillId="0" borderId="42" xfId="0" applyNumberFormat="1" applyBorder="1" applyAlignment="1" applyProtection="1">
      <alignment horizontal="center"/>
    </xf>
    <xf numFmtId="0" fontId="5" fillId="0" borderId="12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5" fillId="0" borderId="15" xfId="0" applyFont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14" fillId="0" borderId="34" xfId="0" applyFont="1" applyBorder="1" applyAlignment="1" applyProtection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164" fontId="0" fillId="0" borderId="5" xfId="0" applyNumberFormat="1" applyFont="1" applyFill="1" applyBorder="1" applyAlignment="1" applyProtection="1">
      <alignment horizontal="center" vertical="center"/>
    </xf>
    <xf numFmtId="164" fontId="0" fillId="0" borderId="29" xfId="0" applyNumberFormat="1" applyFont="1" applyFill="1" applyBorder="1" applyAlignment="1" applyProtection="1">
      <alignment horizontal="center" vertical="center"/>
    </xf>
    <xf numFmtId="164" fontId="0" fillId="0" borderId="30" xfId="0" applyNumberFormat="1" applyFont="1" applyFill="1" applyBorder="1" applyAlignment="1" applyProtection="1">
      <alignment horizontal="center" vertical="center"/>
    </xf>
    <xf numFmtId="49" fontId="0" fillId="2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2" borderId="16" xfId="0" applyNumberFormat="1" applyFont="1" applyFill="1" applyBorder="1" applyAlignment="1" applyProtection="1">
      <alignment horizontal="center" vertical="center"/>
      <protection locked="0"/>
    </xf>
    <xf numFmtId="164" fontId="0" fillId="2" borderId="17" xfId="0" applyNumberFormat="1" applyFont="1" applyFill="1" applyBorder="1" applyAlignment="1" applyProtection="1">
      <alignment horizontal="center" vertical="center"/>
      <protection locked="0"/>
    </xf>
    <xf numFmtId="165" fontId="0" fillId="2" borderId="13" xfId="0" applyNumberFormat="1" applyFont="1" applyFill="1" applyBorder="1" applyAlignment="1" applyProtection="1">
      <alignment horizontal="center" vertical="center"/>
      <protection locked="0"/>
    </xf>
    <xf numFmtId="165" fontId="0" fillId="2" borderId="16" xfId="0" applyNumberFormat="1" applyFont="1" applyFill="1" applyBorder="1" applyAlignment="1" applyProtection="1">
      <alignment horizontal="center" vertical="center"/>
      <protection locked="0"/>
    </xf>
    <xf numFmtId="165" fontId="0" fillId="2" borderId="17" xfId="0" applyNumberFormat="1" applyFont="1" applyFill="1" applyBorder="1" applyAlignment="1" applyProtection="1">
      <alignment horizontal="center" vertical="center"/>
      <protection locked="0"/>
    </xf>
    <xf numFmtId="169" fontId="0" fillId="2" borderId="13" xfId="0" applyNumberFormat="1" applyFont="1" applyFill="1" applyBorder="1" applyAlignment="1" applyProtection="1">
      <alignment horizontal="center" vertical="center"/>
      <protection locked="0"/>
    </xf>
    <xf numFmtId="169" fontId="0" fillId="2" borderId="16" xfId="0" applyNumberFormat="1" applyFont="1" applyFill="1" applyBorder="1" applyAlignment="1" applyProtection="1">
      <alignment horizontal="center" vertical="center"/>
      <protection locked="0"/>
    </xf>
    <xf numFmtId="169" fontId="0" fillId="2" borderId="17" xfId="0" applyNumberFormat="1" applyFont="1" applyFill="1" applyBorder="1" applyAlignment="1" applyProtection="1">
      <alignment horizontal="center" vertical="center"/>
      <protection locked="0"/>
    </xf>
    <xf numFmtId="166" fontId="5" fillId="2" borderId="23" xfId="0" applyNumberFormat="1" applyFont="1" applyFill="1" applyBorder="1" applyAlignment="1" applyProtection="1">
      <alignment horizontal="center" vertical="center"/>
      <protection locked="0"/>
    </xf>
    <xf numFmtId="166" fontId="5" fillId="2" borderId="14" xfId="0" applyNumberFormat="1" applyFont="1" applyFill="1" applyBorder="1" applyAlignment="1" applyProtection="1">
      <alignment horizontal="center" vertical="center"/>
      <protection locked="0"/>
    </xf>
    <xf numFmtId="166" fontId="5" fillId="2" borderId="15" xfId="0" applyNumberFormat="1" applyFont="1" applyFill="1" applyBorder="1" applyAlignment="1" applyProtection="1">
      <alignment horizontal="center" vertical="center"/>
      <protection locked="0"/>
    </xf>
    <xf numFmtId="166" fontId="5" fillId="2" borderId="23" xfId="0" applyNumberFormat="1" applyFont="1" applyFill="1" applyBorder="1" applyAlignment="1" applyProtection="1">
      <alignment horizontal="center"/>
      <protection locked="0"/>
    </xf>
    <xf numFmtId="166" fontId="5" fillId="2" borderId="14" xfId="0" applyNumberFormat="1" applyFont="1" applyFill="1" applyBorder="1" applyAlignment="1" applyProtection="1">
      <alignment horizontal="center"/>
      <protection locked="0"/>
    </xf>
    <xf numFmtId="166" fontId="5" fillId="2" borderId="15" xfId="0" applyNumberFormat="1" applyFont="1" applyFill="1" applyBorder="1" applyAlignment="1" applyProtection="1">
      <alignment horizontal="center"/>
      <protection locked="0"/>
    </xf>
    <xf numFmtId="1" fontId="15" fillId="0" borderId="13" xfId="0" applyNumberFormat="1" applyFont="1" applyFill="1" applyBorder="1" applyAlignment="1" applyProtection="1">
      <alignment horizontal="center" vertical="center"/>
    </xf>
    <xf numFmtId="1" fontId="15" fillId="0" borderId="17" xfId="0" applyNumberFormat="1" applyFont="1" applyFill="1" applyBorder="1" applyAlignment="1" applyProtection="1">
      <alignment horizontal="center" vertical="center"/>
    </xf>
    <xf numFmtId="49" fontId="15" fillId="0" borderId="12" xfId="0" applyNumberFormat="1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15" fillId="0" borderId="13" xfId="0" applyNumberFormat="1" applyFont="1" applyFill="1" applyBorder="1" applyAlignment="1" applyProtection="1">
      <alignment horizontal="center" vertical="center"/>
    </xf>
    <xf numFmtId="165" fontId="15" fillId="0" borderId="17" xfId="0" applyNumberFormat="1" applyFont="1" applyFill="1" applyBorder="1" applyAlignment="1" applyProtection="1">
      <alignment horizontal="center" vertical="center"/>
    </xf>
    <xf numFmtId="168" fontId="15" fillId="0" borderId="13" xfId="0" applyNumberFormat="1" applyFont="1" applyFill="1" applyBorder="1" applyAlignment="1" applyProtection="1">
      <alignment horizontal="center" vertical="center"/>
    </xf>
    <xf numFmtId="168" fontId="15" fillId="0" borderId="17" xfId="0" applyNumberFormat="1" applyFont="1" applyFill="1" applyBorder="1" applyAlignment="1" applyProtection="1">
      <alignment horizontal="center" vertical="center"/>
    </xf>
    <xf numFmtId="2" fontId="15" fillId="0" borderId="13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center" vertical="center"/>
    </xf>
    <xf numFmtId="167" fontId="15" fillId="0" borderId="13" xfId="0" applyNumberFormat="1" applyFont="1" applyFill="1" applyBorder="1" applyAlignment="1" applyProtection="1">
      <alignment horizontal="center" vertical="center"/>
    </xf>
    <xf numFmtId="167" fontId="15" fillId="0" borderId="17" xfId="0" applyNumberFormat="1" applyFont="1" applyFill="1" applyBorder="1" applyAlignment="1" applyProtection="1">
      <alignment horizontal="center" vertical="center"/>
    </xf>
    <xf numFmtId="1" fontId="12" fillId="0" borderId="13" xfId="0" applyNumberFormat="1" applyFont="1" applyFill="1" applyBorder="1" applyAlignment="1" applyProtection="1">
      <alignment horizontal="center" vertical="center"/>
    </xf>
    <xf numFmtId="1" fontId="12" fillId="0" borderId="17" xfId="0" applyNumberFormat="1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4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9524</xdr:rowOff>
    </xdr:from>
    <xdr:to>
      <xdr:col>2</xdr:col>
      <xdr:colOff>2418577</xdr:colOff>
      <xdr:row>6</xdr:row>
      <xdr:rowOff>133349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00024"/>
          <a:ext cx="2409052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19049</xdr:rowOff>
    </xdr:from>
    <xdr:to>
      <xdr:col>1</xdr:col>
      <xdr:colOff>2539227</xdr:colOff>
      <xdr:row>5</xdr:row>
      <xdr:rowOff>142874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9549"/>
          <a:ext cx="2409052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tabSelected="1" zoomScaleNormal="100" workbookViewId="0">
      <selection activeCell="E9" sqref="E9:H9"/>
    </sheetView>
  </sheetViews>
  <sheetFormatPr baseColWidth="10" defaultColWidth="11.453125" defaultRowHeight="14.5" x14ac:dyDescent="0.35"/>
  <cols>
    <col min="1" max="1" width="2.7265625" style="15" customWidth="1"/>
    <col min="2" max="2" width="4" style="15" customWidth="1"/>
    <col min="3" max="3" width="53.81640625" style="15" customWidth="1"/>
    <col min="4" max="4" width="19.1796875" style="45" bestFit="1" customWidth="1"/>
    <col min="5" max="5" width="8" style="46" customWidth="1"/>
    <col min="6" max="6" width="11.453125" style="46"/>
    <col min="7" max="8" width="9.1796875" style="46" customWidth="1"/>
    <col min="9" max="9" width="8" style="67" customWidth="1"/>
    <col min="10" max="10" width="2.81640625" style="15" customWidth="1"/>
    <col min="11" max="16384" width="11.453125" style="15"/>
  </cols>
  <sheetData>
    <row r="1" spans="2:10" ht="9" customHeight="1" thickBot="1" x14ac:dyDescent="0.4"/>
    <row r="2" spans="2:10" x14ac:dyDescent="0.35">
      <c r="B2" s="68"/>
      <c r="C2" s="69"/>
      <c r="D2" s="70"/>
      <c r="E2" s="71"/>
      <c r="F2" s="71"/>
      <c r="G2" s="71"/>
      <c r="H2" s="71"/>
      <c r="I2" s="72"/>
      <c r="J2" s="73"/>
    </row>
    <row r="3" spans="2:10" x14ac:dyDescent="0.35">
      <c r="B3" s="42"/>
      <c r="C3" s="37"/>
      <c r="D3" s="74"/>
      <c r="E3" s="75"/>
      <c r="F3" s="75"/>
      <c r="G3" s="75"/>
      <c r="H3" s="75"/>
      <c r="I3" s="55"/>
      <c r="J3" s="43"/>
    </row>
    <row r="4" spans="2:10" x14ac:dyDescent="0.35">
      <c r="B4" s="42"/>
      <c r="C4" s="37"/>
      <c r="D4" s="74"/>
      <c r="E4" s="75"/>
      <c r="F4" s="75"/>
      <c r="G4" s="75"/>
      <c r="H4" s="75"/>
      <c r="I4" s="55"/>
      <c r="J4" s="43"/>
    </row>
    <row r="5" spans="2:10" x14ac:dyDescent="0.35">
      <c r="B5" s="42"/>
      <c r="C5" s="37"/>
      <c r="D5" s="74"/>
      <c r="E5" s="75"/>
      <c r="F5" s="75"/>
      <c r="G5" s="75"/>
      <c r="H5" s="75"/>
      <c r="I5" s="55"/>
      <c r="J5" s="43"/>
    </row>
    <row r="6" spans="2:10" x14ac:dyDescent="0.35">
      <c r="B6" s="42"/>
      <c r="C6" s="37"/>
      <c r="D6" s="74"/>
      <c r="E6" s="75"/>
      <c r="F6" s="75"/>
      <c r="G6" s="75"/>
      <c r="H6" s="75"/>
      <c r="I6" s="55"/>
      <c r="J6" s="43"/>
    </row>
    <row r="7" spans="2:10" x14ac:dyDescent="0.35">
      <c r="B7" s="42"/>
      <c r="C7" s="37"/>
      <c r="D7" s="74"/>
      <c r="E7" s="75"/>
      <c r="F7" s="75"/>
      <c r="G7" s="75"/>
      <c r="H7" s="75"/>
      <c r="I7" s="55"/>
      <c r="J7" s="43"/>
    </row>
    <row r="8" spans="2:10" ht="11.25" customHeight="1" thickBot="1" x14ac:dyDescent="0.4">
      <c r="B8" s="42"/>
      <c r="C8" s="37"/>
      <c r="D8" s="74"/>
      <c r="E8" s="75"/>
      <c r="F8" s="75"/>
      <c r="G8" s="75"/>
      <c r="H8" s="75"/>
      <c r="I8" s="55"/>
      <c r="J8" s="43"/>
    </row>
    <row r="9" spans="2:10" ht="21" customHeight="1" x14ac:dyDescent="0.35">
      <c r="B9" s="42"/>
      <c r="C9" s="1"/>
      <c r="D9" s="26" t="s">
        <v>0</v>
      </c>
      <c r="E9" s="207"/>
      <c r="F9" s="208"/>
      <c r="G9" s="208"/>
      <c r="H9" s="209"/>
      <c r="I9" s="55"/>
      <c r="J9" s="43"/>
    </row>
    <row r="10" spans="2:10" ht="21" customHeight="1" x14ac:dyDescent="0.5">
      <c r="B10" s="42"/>
      <c r="C10" s="2" t="s">
        <v>4</v>
      </c>
      <c r="D10" s="27" t="s">
        <v>1</v>
      </c>
      <c r="E10" s="210"/>
      <c r="F10" s="211"/>
      <c r="G10" s="211"/>
      <c r="H10" s="212"/>
      <c r="I10" s="55"/>
      <c r="J10" s="43"/>
    </row>
    <row r="11" spans="2:10" ht="21" customHeight="1" x14ac:dyDescent="0.35">
      <c r="B11" s="42"/>
      <c r="C11" s="3"/>
      <c r="D11" s="27" t="s">
        <v>2</v>
      </c>
      <c r="E11" s="213"/>
      <c r="F11" s="214"/>
      <c r="G11" s="214"/>
      <c r="H11" s="215"/>
      <c r="I11" s="55"/>
      <c r="J11" s="43"/>
    </row>
    <row r="12" spans="2:10" ht="21" x14ac:dyDescent="0.5">
      <c r="B12" s="42"/>
      <c r="C12" s="2" t="s">
        <v>13</v>
      </c>
      <c r="D12" s="27" t="s">
        <v>3</v>
      </c>
      <c r="E12" s="216"/>
      <c r="F12" s="217"/>
      <c r="G12" s="217"/>
      <c r="H12" s="218"/>
      <c r="I12" s="55"/>
      <c r="J12" s="43"/>
    </row>
    <row r="13" spans="2:10" ht="26.5" x14ac:dyDescent="0.35">
      <c r="B13" s="42"/>
      <c r="C13" s="155" t="s">
        <v>14</v>
      </c>
      <c r="D13" s="157" t="s">
        <v>61</v>
      </c>
      <c r="E13" s="219"/>
      <c r="F13" s="220"/>
      <c r="G13" s="220"/>
      <c r="H13" s="221"/>
      <c r="I13" s="55"/>
      <c r="J13" s="43"/>
    </row>
    <row r="14" spans="2:10" ht="21" customHeight="1" thickBot="1" x14ac:dyDescent="0.4">
      <c r="B14" s="42"/>
      <c r="C14" s="28"/>
      <c r="D14" s="29" t="s">
        <v>44</v>
      </c>
      <c r="E14" s="204"/>
      <c r="F14" s="205"/>
      <c r="G14" s="205"/>
      <c r="H14" s="206"/>
      <c r="I14" s="55"/>
      <c r="J14" s="43"/>
    </row>
    <row r="15" spans="2:10" s="162" customFormat="1" ht="15" thickBot="1" x14ac:dyDescent="0.4">
      <c r="B15" s="164"/>
      <c r="C15" s="77"/>
      <c r="D15" s="78"/>
      <c r="E15" s="79"/>
      <c r="F15" s="79"/>
      <c r="G15" s="79"/>
      <c r="H15" s="79"/>
      <c r="I15" s="165"/>
      <c r="J15" s="166"/>
    </row>
    <row r="16" spans="2:10" ht="9" customHeight="1" thickBot="1" x14ac:dyDescent="0.4"/>
    <row r="17" spans="2:10" s="85" customFormat="1" ht="18.5" x14ac:dyDescent="0.45">
      <c r="B17" s="82"/>
      <c r="C17" s="33" t="s">
        <v>45</v>
      </c>
      <c r="D17" s="40"/>
      <c r="E17" s="41"/>
      <c r="F17" s="41"/>
      <c r="G17" s="41"/>
      <c r="H17" s="41"/>
      <c r="I17" s="83"/>
      <c r="J17" s="84"/>
    </row>
    <row r="18" spans="2:10" s="162" customFormat="1" x14ac:dyDescent="0.35">
      <c r="B18" s="3"/>
      <c r="C18" s="161"/>
      <c r="D18" s="35"/>
      <c r="E18" s="97"/>
      <c r="F18" s="97"/>
      <c r="G18" s="97"/>
      <c r="H18" s="97"/>
      <c r="I18" s="141"/>
      <c r="J18" s="142"/>
    </row>
    <row r="19" spans="2:10" s="91" customFormat="1" ht="18.5" x14ac:dyDescent="0.45">
      <c r="B19" s="86"/>
      <c r="C19" s="158" t="s">
        <v>27</v>
      </c>
      <c r="D19" s="158"/>
      <c r="E19" s="88"/>
      <c r="F19" s="88"/>
      <c r="G19" s="88"/>
      <c r="H19" s="88"/>
      <c r="I19" s="89"/>
      <c r="J19" s="90"/>
    </row>
    <row r="20" spans="2:10" s="162" customFormat="1" x14ac:dyDescent="0.35">
      <c r="B20" s="3"/>
      <c r="C20" s="161"/>
      <c r="D20" s="35"/>
      <c r="E20" s="97"/>
      <c r="F20" s="97"/>
      <c r="G20" s="97"/>
      <c r="H20" s="97"/>
      <c r="I20" s="141"/>
      <c r="J20" s="142"/>
    </row>
    <row r="21" spans="2:10" s="91" customFormat="1" ht="15" customHeight="1" x14ac:dyDescent="0.45">
      <c r="B21" s="86"/>
      <c r="C21" s="34" t="s">
        <v>15</v>
      </c>
      <c r="D21" s="34" t="s">
        <v>21</v>
      </c>
      <c r="E21" s="88"/>
      <c r="F21" s="88"/>
      <c r="G21" s="88"/>
      <c r="H21" s="88"/>
      <c r="I21" s="89"/>
      <c r="J21" s="90"/>
    </row>
    <row r="22" spans="2:10" s="91" customFormat="1" ht="15" customHeight="1" x14ac:dyDescent="0.45">
      <c r="B22" s="86"/>
      <c r="C22" s="36" t="s">
        <v>16</v>
      </c>
      <c r="D22" s="34" t="s">
        <v>22</v>
      </c>
      <c r="E22" s="88"/>
      <c r="F22" s="88"/>
      <c r="G22" s="88"/>
      <c r="H22" s="88"/>
      <c r="I22" s="89"/>
      <c r="J22" s="90"/>
    </row>
    <row r="23" spans="2:10" s="91" customFormat="1" ht="15" customHeight="1" x14ac:dyDescent="0.45">
      <c r="B23" s="86"/>
      <c r="C23" s="36" t="s">
        <v>17</v>
      </c>
      <c r="D23" s="34" t="s">
        <v>23</v>
      </c>
      <c r="E23" s="88"/>
      <c r="F23" s="88"/>
      <c r="G23" s="88"/>
      <c r="H23" s="88"/>
      <c r="I23" s="89"/>
      <c r="J23" s="90"/>
    </row>
    <row r="24" spans="2:10" s="91" customFormat="1" ht="15" customHeight="1" x14ac:dyDescent="0.45">
      <c r="B24" s="86"/>
      <c r="C24" s="34" t="s">
        <v>18</v>
      </c>
      <c r="D24" s="34" t="s">
        <v>24</v>
      </c>
      <c r="E24" s="88"/>
      <c r="F24" s="88"/>
      <c r="G24" s="88"/>
      <c r="H24" s="88"/>
      <c r="I24" s="89"/>
      <c r="J24" s="90"/>
    </row>
    <row r="25" spans="2:10" s="91" customFormat="1" ht="15" customHeight="1" x14ac:dyDescent="0.45">
      <c r="B25" s="86"/>
      <c r="C25" s="34" t="s">
        <v>19</v>
      </c>
      <c r="D25" s="34" t="s">
        <v>25</v>
      </c>
      <c r="E25" s="88"/>
      <c r="F25" s="88"/>
      <c r="G25" s="88"/>
      <c r="H25" s="88"/>
      <c r="I25" s="89"/>
      <c r="J25" s="90"/>
    </row>
    <row r="26" spans="2:10" s="91" customFormat="1" ht="15" customHeight="1" x14ac:dyDescent="0.45">
      <c r="B26" s="86"/>
      <c r="C26" s="36" t="s">
        <v>20</v>
      </c>
      <c r="D26" s="34" t="s">
        <v>26</v>
      </c>
      <c r="E26" s="88"/>
      <c r="F26" s="88"/>
      <c r="G26" s="88"/>
      <c r="H26" s="88"/>
      <c r="I26" s="89"/>
      <c r="J26" s="90"/>
    </row>
    <row r="27" spans="2:10" s="91" customFormat="1" ht="15" customHeight="1" thickBot="1" x14ac:dyDescent="0.5">
      <c r="B27" s="86"/>
      <c r="D27" s="35"/>
      <c r="E27" s="88"/>
      <c r="F27" s="88"/>
      <c r="G27" s="88"/>
      <c r="H27" s="88"/>
      <c r="I27" s="89"/>
      <c r="J27" s="90"/>
    </row>
    <row r="28" spans="2:10" ht="15.5" x14ac:dyDescent="0.35">
      <c r="B28" s="42"/>
      <c r="C28" s="59" t="s">
        <v>58</v>
      </c>
      <c r="D28" s="222">
        <v>0</v>
      </c>
      <c r="E28" s="223"/>
      <c r="F28" s="223"/>
      <c r="G28" s="223"/>
      <c r="H28" s="224"/>
      <c r="I28" s="55"/>
      <c r="J28" s="43"/>
    </row>
    <row r="29" spans="2:10" ht="6" customHeight="1" thickBot="1" x14ac:dyDescent="0.4">
      <c r="B29" s="42"/>
      <c r="C29" s="96"/>
      <c r="D29" s="35"/>
      <c r="E29" s="97"/>
      <c r="F29" s="97"/>
      <c r="G29" s="97"/>
      <c r="H29" s="98"/>
      <c r="I29" s="55"/>
      <c r="J29" s="43"/>
    </row>
    <row r="30" spans="2:10" x14ac:dyDescent="0.35">
      <c r="B30" s="42"/>
      <c r="C30" s="5" t="s">
        <v>5</v>
      </c>
      <c r="D30" s="6" t="s">
        <v>6</v>
      </c>
      <c r="E30" s="7" t="s">
        <v>7</v>
      </c>
      <c r="F30" s="7" t="s">
        <v>8</v>
      </c>
      <c r="G30" s="7" t="s">
        <v>9</v>
      </c>
      <c r="H30" s="13" t="s">
        <v>10</v>
      </c>
      <c r="I30" s="99"/>
      <c r="J30" s="43"/>
    </row>
    <row r="31" spans="2:10" x14ac:dyDescent="0.35">
      <c r="B31" s="42"/>
      <c r="C31" s="60"/>
      <c r="D31" s="8" t="s">
        <v>28</v>
      </c>
      <c r="E31" s="9">
        <v>10</v>
      </c>
      <c r="F31" s="31"/>
      <c r="G31" s="32"/>
      <c r="H31" s="14">
        <f>E31*G31</f>
        <v>0</v>
      </c>
      <c r="I31" s="55"/>
      <c r="J31" s="43"/>
    </row>
    <row r="32" spans="2:10" ht="15" thickBot="1" x14ac:dyDescent="0.4">
      <c r="B32" s="42"/>
      <c r="C32" s="10" t="s">
        <v>11</v>
      </c>
      <c r="D32" s="11"/>
      <c r="E32" s="12">
        <f>SUM(E31:E31)</f>
        <v>10</v>
      </c>
      <c r="F32" s="100">
        <f>F31</f>
        <v>0</v>
      </c>
      <c r="G32" s="12"/>
      <c r="H32" s="16">
        <f>SUM(H31:H31)</f>
        <v>0</v>
      </c>
      <c r="I32" s="55"/>
      <c r="J32" s="43"/>
    </row>
    <row r="33" spans="2:10" ht="24.5" thickBot="1" x14ac:dyDescent="0.4">
      <c r="B33" s="42"/>
      <c r="C33" s="101"/>
      <c r="D33" s="102"/>
      <c r="E33" s="97"/>
      <c r="F33" s="97"/>
      <c r="G33" s="75"/>
      <c r="H33" s="38" t="s">
        <v>12</v>
      </c>
      <c r="I33" s="56">
        <f>H32/E32</f>
        <v>0</v>
      </c>
      <c r="J33" s="43"/>
    </row>
    <row r="34" spans="2:10" ht="7.5" customHeight="1" thickBot="1" x14ac:dyDescent="0.4">
      <c r="B34" s="42"/>
      <c r="C34" s="37"/>
      <c r="D34" s="74"/>
      <c r="E34" s="75"/>
      <c r="F34" s="75"/>
      <c r="G34" s="75"/>
      <c r="H34" s="75"/>
      <c r="I34" s="55"/>
      <c r="J34" s="43"/>
    </row>
    <row r="35" spans="2:10" ht="15.5" x14ac:dyDescent="0.35">
      <c r="B35" s="42"/>
      <c r="C35" s="17" t="s">
        <v>58</v>
      </c>
      <c r="D35" s="225">
        <v>0</v>
      </c>
      <c r="E35" s="226"/>
      <c r="F35" s="226"/>
      <c r="G35" s="226"/>
      <c r="H35" s="227"/>
      <c r="I35" s="55"/>
      <c r="J35" s="43"/>
    </row>
    <row r="36" spans="2:10" ht="6" customHeight="1" thickBot="1" x14ac:dyDescent="0.4">
      <c r="B36" s="42"/>
      <c r="C36" s="96"/>
      <c r="D36" s="35"/>
      <c r="E36" s="97"/>
      <c r="F36" s="97"/>
      <c r="G36" s="97"/>
      <c r="H36" s="98"/>
      <c r="I36" s="55"/>
      <c r="J36" s="43"/>
    </row>
    <row r="37" spans="2:10" x14ac:dyDescent="0.35">
      <c r="B37" s="42"/>
      <c r="C37" s="5" t="s">
        <v>5</v>
      </c>
      <c r="D37" s="6" t="s">
        <v>6</v>
      </c>
      <c r="E37" s="7" t="s">
        <v>7</v>
      </c>
      <c r="F37" s="7" t="s">
        <v>8</v>
      </c>
      <c r="G37" s="7" t="s">
        <v>9</v>
      </c>
      <c r="H37" s="13" t="s">
        <v>10</v>
      </c>
      <c r="I37" s="99"/>
      <c r="J37" s="43"/>
    </row>
    <row r="38" spans="2:10" x14ac:dyDescent="0.35">
      <c r="B38" s="42"/>
      <c r="C38" s="60"/>
      <c r="D38" s="8" t="s">
        <v>28</v>
      </c>
      <c r="E38" s="9">
        <v>10</v>
      </c>
      <c r="F38" s="31"/>
      <c r="G38" s="32"/>
      <c r="H38" s="14">
        <f>E38*G38</f>
        <v>0</v>
      </c>
      <c r="I38" s="55"/>
      <c r="J38" s="43"/>
    </row>
    <row r="39" spans="2:10" ht="15" thickBot="1" x14ac:dyDescent="0.4">
      <c r="B39" s="42"/>
      <c r="C39" s="10" t="s">
        <v>11</v>
      </c>
      <c r="D39" s="11"/>
      <c r="E39" s="12">
        <f>SUM(E38:E38)</f>
        <v>10</v>
      </c>
      <c r="F39" s="100">
        <f>F38</f>
        <v>0</v>
      </c>
      <c r="G39" s="12"/>
      <c r="H39" s="16">
        <f>SUM(H38:H38)</f>
        <v>0</v>
      </c>
      <c r="I39" s="55"/>
      <c r="J39" s="43"/>
    </row>
    <row r="40" spans="2:10" ht="24.5" thickBot="1" x14ac:dyDescent="0.4">
      <c r="B40" s="42"/>
      <c r="C40" s="101"/>
      <c r="D40" s="102"/>
      <c r="E40" s="97"/>
      <c r="F40" s="97"/>
      <c r="G40" s="75"/>
      <c r="H40" s="38" t="s">
        <v>12</v>
      </c>
      <c r="I40" s="56">
        <f>H39/E39</f>
        <v>0</v>
      </c>
      <c r="J40" s="43"/>
    </row>
    <row r="41" spans="2:10" ht="15" thickBot="1" x14ac:dyDescent="0.4">
      <c r="B41" s="42"/>
      <c r="C41" s="101"/>
      <c r="D41" s="102"/>
      <c r="E41" s="97"/>
      <c r="F41" s="97"/>
      <c r="G41" s="103"/>
      <c r="H41" s="97"/>
      <c r="I41" s="58"/>
      <c r="J41" s="43"/>
    </row>
    <row r="42" spans="2:10" ht="15.5" x14ac:dyDescent="0.35">
      <c r="B42" s="42"/>
      <c r="C42" s="17" t="s">
        <v>58</v>
      </c>
      <c r="D42" s="225">
        <v>0</v>
      </c>
      <c r="E42" s="226"/>
      <c r="F42" s="226"/>
      <c r="G42" s="226"/>
      <c r="H42" s="227"/>
      <c r="I42" s="55"/>
      <c r="J42" s="43"/>
    </row>
    <row r="43" spans="2:10" ht="6" customHeight="1" thickBot="1" x14ac:dyDescent="0.4">
      <c r="B43" s="42"/>
      <c r="C43" s="96"/>
      <c r="D43" s="35"/>
      <c r="E43" s="97"/>
      <c r="F43" s="97"/>
      <c r="G43" s="97"/>
      <c r="H43" s="98"/>
      <c r="I43" s="55"/>
      <c r="J43" s="43"/>
    </row>
    <row r="44" spans="2:10" x14ac:dyDescent="0.35">
      <c r="B44" s="42"/>
      <c r="C44" s="5" t="s">
        <v>5</v>
      </c>
      <c r="D44" s="6" t="s">
        <v>6</v>
      </c>
      <c r="E44" s="7" t="s">
        <v>7</v>
      </c>
      <c r="F44" s="7" t="s">
        <v>8</v>
      </c>
      <c r="G44" s="7" t="s">
        <v>9</v>
      </c>
      <c r="H44" s="13" t="s">
        <v>10</v>
      </c>
      <c r="I44" s="99"/>
      <c r="J44" s="43"/>
    </row>
    <row r="45" spans="2:10" x14ac:dyDescent="0.35">
      <c r="B45" s="42"/>
      <c r="C45" s="60"/>
      <c r="D45" s="8" t="s">
        <v>28</v>
      </c>
      <c r="E45" s="9">
        <v>10</v>
      </c>
      <c r="F45" s="31"/>
      <c r="G45" s="32"/>
      <c r="H45" s="14">
        <f>E45*G45</f>
        <v>0</v>
      </c>
      <c r="I45" s="55"/>
      <c r="J45" s="43"/>
    </row>
    <row r="46" spans="2:10" ht="15" thickBot="1" x14ac:dyDescent="0.4">
      <c r="B46" s="42"/>
      <c r="C46" s="10" t="s">
        <v>11</v>
      </c>
      <c r="D46" s="11"/>
      <c r="E46" s="12">
        <f>SUM(E45:E45)</f>
        <v>10</v>
      </c>
      <c r="F46" s="100">
        <f>F45</f>
        <v>0</v>
      </c>
      <c r="G46" s="12"/>
      <c r="H46" s="16">
        <f>SUM(H45:H45)</f>
        <v>0</v>
      </c>
      <c r="I46" s="55"/>
      <c r="J46" s="43"/>
    </row>
    <row r="47" spans="2:10" ht="24.5" thickBot="1" x14ac:dyDescent="0.4">
      <c r="B47" s="42"/>
      <c r="C47" s="101"/>
      <c r="D47" s="102"/>
      <c r="E47" s="97"/>
      <c r="F47" s="97"/>
      <c r="G47" s="75"/>
      <c r="H47" s="38" t="s">
        <v>12</v>
      </c>
      <c r="I47" s="56">
        <f>H46/E46</f>
        <v>0</v>
      </c>
      <c r="J47" s="43"/>
    </row>
    <row r="48" spans="2:10" ht="10" customHeight="1" thickBot="1" x14ac:dyDescent="0.4">
      <c r="B48" s="76"/>
      <c r="C48" s="104"/>
      <c r="D48" s="105"/>
      <c r="E48" s="79"/>
      <c r="F48" s="79"/>
      <c r="G48" s="106"/>
      <c r="H48" s="39"/>
      <c r="I48" s="57"/>
      <c r="J48" s="81"/>
    </row>
    <row r="49" spans="2:10" ht="9" customHeight="1" thickBot="1" x14ac:dyDescent="0.4">
      <c r="C49" s="107"/>
      <c r="D49" s="108"/>
      <c r="E49" s="109"/>
      <c r="F49" s="109"/>
      <c r="H49" s="30"/>
      <c r="I49" s="58"/>
    </row>
    <row r="50" spans="2:10" s="85" customFormat="1" ht="18.5" x14ac:dyDescent="0.45">
      <c r="B50" s="82"/>
      <c r="C50" s="33" t="s">
        <v>48</v>
      </c>
      <c r="D50" s="40"/>
      <c r="E50" s="41"/>
      <c r="F50" s="41"/>
      <c r="G50" s="41"/>
      <c r="H50" s="41"/>
      <c r="I50" s="83"/>
      <c r="J50" s="84"/>
    </row>
    <row r="51" spans="2:10" s="110" customFormat="1" x14ac:dyDescent="0.35">
      <c r="B51" s="112"/>
      <c r="C51" s="24"/>
      <c r="D51" s="20"/>
      <c r="E51" s="21"/>
      <c r="F51" s="21"/>
      <c r="G51" s="21"/>
      <c r="H51" s="113"/>
      <c r="I51" s="111"/>
      <c r="J51" s="114"/>
    </row>
    <row r="52" spans="2:10" s="118" customFormat="1" ht="30.75" customHeight="1" x14ac:dyDescent="0.35">
      <c r="B52" s="115"/>
      <c r="C52" s="193" t="s">
        <v>47</v>
      </c>
      <c r="D52" s="193"/>
      <c r="E52" s="193"/>
      <c r="F52" s="193"/>
      <c r="G52" s="193"/>
      <c r="H52" s="113"/>
      <c r="I52" s="116"/>
      <c r="J52" s="117"/>
    </row>
    <row r="53" spans="2:10" s="110" customFormat="1" x14ac:dyDescent="0.35">
      <c r="B53" s="112"/>
      <c r="C53" s="24"/>
      <c r="D53" s="20"/>
      <c r="E53" s="21"/>
      <c r="F53" s="21"/>
      <c r="G53" s="21"/>
      <c r="H53" s="113"/>
      <c r="I53" s="111"/>
      <c r="J53" s="114"/>
    </row>
    <row r="54" spans="2:10" s="110" customFormat="1" x14ac:dyDescent="0.35">
      <c r="B54" s="112"/>
      <c r="C54" s="24" t="s">
        <v>38</v>
      </c>
      <c r="D54" s="20"/>
      <c r="E54" s="22"/>
      <c r="F54" s="21"/>
      <c r="G54" s="21"/>
      <c r="H54" s="113"/>
      <c r="I54" s="111"/>
      <c r="J54" s="114"/>
    </row>
    <row r="55" spans="2:10" ht="6" customHeight="1" x14ac:dyDescent="0.35">
      <c r="B55" s="42"/>
      <c r="C55" s="37"/>
      <c r="D55" s="74"/>
      <c r="E55" s="75"/>
      <c r="F55" s="75"/>
      <c r="G55" s="75"/>
      <c r="H55" s="75"/>
      <c r="I55" s="55"/>
      <c r="J55" s="43"/>
    </row>
    <row r="56" spans="2:10" s="118" customFormat="1" ht="27.75" customHeight="1" x14ac:dyDescent="0.35">
      <c r="B56" s="115"/>
      <c r="C56" s="194" t="s">
        <v>39</v>
      </c>
      <c r="D56" s="194"/>
      <c r="E56" s="194"/>
      <c r="F56" s="21"/>
      <c r="G56" s="21"/>
      <c r="H56" s="113"/>
      <c r="I56" s="116"/>
      <c r="J56" s="117"/>
    </row>
    <row r="57" spans="2:10" s="110" customFormat="1" ht="15" thickBot="1" x14ac:dyDescent="0.4">
      <c r="B57" s="112"/>
      <c r="C57" s="24"/>
      <c r="D57" s="20"/>
      <c r="E57" s="21"/>
      <c r="F57" s="21"/>
      <c r="G57" s="21"/>
      <c r="H57" s="113"/>
      <c r="I57" s="111"/>
      <c r="J57" s="114"/>
    </row>
    <row r="58" spans="2:10" ht="15.5" x14ac:dyDescent="0.35">
      <c r="B58" s="42"/>
      <c r="C58" s="197" t="s">
        <v>35</v>
      </c>
      <c r="D58" s="198"/>
      <c r="E58" s="198"/>
      <c r="F58" s="198"/>
      <c r="G58" s="198"/>
      <c r="H58" s="199"/>
      <c r="I58" s="55"/>
      <c r="J58" s="43"/>
    </row>
    <row r="59" spans="2:10" ht="6" customHeight="1" thickBot="1" x14ac:dyDescent="0.4">
      <c r="B59" s="42"/>
      <c r="C59" s="96"/>
      <c r="D59" s="35"/>
      <c r="E59" s="97"/>
      <c r="F59" s="97"/>
      <c r="G59" s="97"/>
      <c r="H59" s="98"/>
      <c r="I59" s="55"/>
      <c r="J59" s="43"/>
    </row>
    <row r="60" spans="2:10" x14ac:dyDescent="0.35">
      <c r="B60" s="42"/>
      <c r="C60" s="5" t="s">
        <v>5</v>
      </c>
      <c r="D60" s="6" t="s">
        <v>6</v>
      </c>
      <c r="E60" s="7" t="s">
        <v>7</v>
      </c>
      <c r="F60" s="7" t="s">
        <v>8</v>
      </c>
      <c r="G60" s="7" t="s">
        <v>9</v>
      </c>
      <c r="H60" s="13" t="s">
        <v>10</v>
      </c>
      <c r="I60" s="99"/>
      <c r="J60" s="43"/>
    </row>
    <row r="61" spans="2:10" x14ac:dyDescent="0.35">
      <c r="B61" s="42"/>
      <c r="C61" s="60"/>
      <c r="D61" s="8" t="s">
        <v>28</v>
      </c>
      <c r="E61" s="167"/>
      <c r="F61" s="62"/>
      <c r="G61" s="61"/>
      <c r="H61" s="14">
        <f>E61*G61</f>
        <v>0</v>
      </c>
      <c r="I61" s="55"/>
      <c r="J61" s="43"/>
    </row>
    <row r="62" spans="2:10" ht="15" thickBot="1" x14ac:dyDescent="0.4">
      <c r="B62" s="42"/>
      <c r="C62" s="10" t="s">
        <v>11</v>
      </c>
      <c r="D62" s="11"/>
      <c r="E62" s="168">
        <f>E61</f>
        <v>0</v>
      </c>
      <c r="F62" s="100">
        <f>F61</f>
        <v>0</v>
      </c>
      <c r="G62" s="12"/>
      <c r="H62" s="16">
        <f>SUM(H61:H61)</f>
        <v>0</v>
      </c>
      <c r="I62" s="55"/>
      <c r="J62" s="43"/>
    </row>
    <row r="63" spans="2:10" ht="24.5" thickBot="1" x14ac:dyDescent="0.4">
      <c r="B63" s="42"/>
      <c r="C63" s="101"/>
      <c r="D63" s="102"/>
      <c r="E63" s="97"/>
      <c r="F63" s="97"/>
      <c r="G63" s="37"/>
      <c r="H63" s="38" t="s">
        <v>12</v>
      </c>
      <c r="I63" s="56" t="e">
        <f>H62/E62</f>
        <v>#DIV/0!</v>
      </c>
      <c r="J63" s="43"/>
    </row>
    <row r="64" spans="2:10" ht="7.5" customHeight="1" thickBot="1" x14ac:dyDescent="0.4">
      <c r="B64" s="42"/>
      <c r="C64" s="101"/>
      <c r="D64" s="102"/>
      <c r="E64" s="97"/>
      <c r="F64" s="97"/>
      <c r="G64" s="103"/>
      <c r="H64" s="97"/>
      <c r="I64" s="58"/>
      <c r="J64" s="43"/>
    </row>
    <row r="65" spans="2:10" s="37" customFormat="1" ht="16.5" customHeight="1" thickTop="1" thickBot="1" x14ac:dyDescent="0.4">
      <c r="B65" s="200" t="s">
        <v>36</v>
      </c>
      <c r="C65" s="201"/>
      <c r="D65" s="201"/>
      <c r="E65" s="201"/>
      <c r="F65" s="201"/>
      <c r="G65" s="201"/>
      <c r="H65" s="201"/>
      <c r="I65" s="201"/>
      <c r="J65" s="202"/>
    </row>
    <row r="66" spans="2:10" ht="15" thickTop="1" x14ac:dyDescent="0.35">
      <c r="B66" s="42"/>
      <c r="C66" s="101"/>
      <c r="D66" s="102"/>
      <c r="E66" s="97"/>
      <c r="F66" s="97"/>
      <c r="G66" s="103"/>
      <c r="H66" s="97"/>
      <c r="I66" s="58"/>
      <c r="J66" s="43"/>
    </row>
    <row r="67" spans="2:10" s="110" customFormat="1" x14ac:dyDescent="0.35">
      <c r="B67" s="112"/>
      <c r="C67" s="24" t="s">
        <v>46</v>
      </c>
      <c r="D67" s="20"/>
      <c r="E67" s="21"/>
      <c r="F67" s="21"/>
      <c r="G67" s="21"/>
      <c r="H67" s="113"/>
      <c r="I67" s="111"/>
      <c r="J67" s="114"/>
    </row>
    <row r="68" spans="2:10" s="110" customFormat="1" ht="6" customHeight="1" x14ac:dyDescent="0.35">
      <c r="B68" s="112"/>
      <c r="C68" s="24"/>
      <c r="D68" s="20"/>
      <c r="E68" s="21"/>
      <c r="F68" s="21"/>
      <c r="G68" s="21"/>
      <c r="H68" s="113"/>
      <c r="I68" s="111"/>
      <c r="J68" s="114"/>
    </row>
    <row r="69" spans="2:10" s="118" customFormat="1" ht="51" customHeight="1" x14ac:dyDescent="0.35">
      <c r="B69" s="115"/>
      <c r="C69" s="195" t="s">
        <v>40</v>
      </c>
      <c r="D69" s="195"/>
      <c r="E69" s="195"/>
      <c r="F69" s="195"/>
      <c r="G69" s="195"/>
      <c r="H69" s="113"/>
      <c r="I69" s="116"/>
      <c r="J69" s="117"/>
    </row>
    <row r="70" spans="2:10" s="118" customFormat="1" ht="3.75" customHeight="1" x14ac:dyDescent="0.35">
      <c r="B70" s="115"/>
      <c r="C70" s="23"/>
      <c r="D70" s="20"/>
      <c r="E70" s="21"/>
      <c r="F70" s="21"/>
      <c r="G70" s="21"/>
      <c r="H70" s="113"/>
      <c r="I70" s="116"/>
      <c r="J70" s="117"/>
    </row>
    <row r="71" spans="2:10" s="118" customFormat="1" ht="30" customHeight="1" x14ac:dyDescent="0.35">
      <c r="B71" s="115"/>
      <c r="C71" s="194" t="s">
        <v>62</v>
      </c>
      <c r="D71" s="194"/>
      <c r="E71" s="194"/>
      <c r="F71" s="194"/>
      <c r="G71" s="21"/>
      <c r="H71" s="113"/>
      <c r="I71" s="116"/>
      <c r="J71" s="117"/>
    </row>
    <row r="72" spans="2:10" s="118" customFormat="1" ht="15" thickBot="1" x14ac:dyDescent="0.4">
      <c r="B72" s="115"/>
      <c r="C72" s="23"/>
      <c r="D72" s="20"/>
      <c r="E72" s="21"/>
      <c r="F72" s="21"/>
      <c r="G72" s="21"/>
      <c r="H72" s="113"/>
      <c r="I72" s="116"/>
      <c r="J72" s="117"/>
    </row>
    <row r="73" spans="2:10" ht="15.5" x14ac:dyDescent="0.35">
      <c r="B73" s="42"/>
      <c r="C73" s="197" t="s">
        <v>37</v>
      </c>
      <c r="D73" s="198"/>
      <c r="E73" s="198"/>
      <c r="F73" s="198"/>
      <c r="G73" s="198"/>
      <c r="H73" s="199"/>
      <c r="I73" s="55"/>
      <c r="J73" s="43"/>
    </row>
    <row r="74" spans="2:10" ht="6" customHeight="1" thickBot="1" x14ac:dyDescent="0.4">
      <c r="B74" s="42"/>
      <c r="C74" s="96"/>
      <c r="D74" s="35"/>
      <c r="E74" s="97"/>
      <c r="F74" s="97"/>
      <c r="G74" s="97"/>
      <c r="H74" s="98"/>
      <c r="I74" s="55"/>
      <c r="J74" s="43"/>
    </row>
    <row r="75" spans="2:10" x14ac:dyDescent="0.35">
      <c r="B75" s="42"/>
      <c r="C75" s="5" t="s">
        <v>5</v>
      </c>
      <c r="D75" s="6" t="s">
        <v>6</v>
      </c>
      <c r="E75" s="7" t="s">
        <v>7</v>
      </c>
      <c r="F75" s="7" t="s">
        <v>8</v>
      </c>
      <c r="G75" s="7" t="s">
        <v>9</v>
      </c>
      <c r="H75" s="13" t="s">
        <v>10</v>
      </c>
      <c r="I75" s="99"/>
      <c r="J75" s="43"/>
    </row>
    <row r="76" spans="2:10" x14ac:dyDescent="0.35">
      <c r="B76" s="42"/>
      <c r="C76" s="63"/>
      <c r="D76" s="133"/>
      <c r="E76" s="61"/>
      <c r="F76" s="62"/>
      <c r="G76" s="61"/>
      <c r="H76" s="14">
        <f>E76*G76</f>
        <v>0</v>
      </c>
      <c r="I76" s="99"/>
      <c r="J76" s="43"/>
    </row>
    <row r="77" spans="2:10" x14ac:dyDescent="0.35">
      <c r="B77" s="42"/>
      <c r="C77" s="63"/>
      <c r="D77" s="64"/>
      <c r="E77" s="61"/>
      <c r="F77" s="62"/>
      <c r="G77" s="61"/>
      <c r="H77" s="14">
        <f>E77*G77</f>
        <v>0</v>
      </c>
      <c r="I77" s="55"/>
      <c r="J77" s="43"/>
    </row>
    <row r="78" spans="2:10" ht="15" thickBot="1" x14ac:dyDescent="0.4">
      <c r="B78" s="42"/>
      <c r="C78" s="10" t="s">
        <v>11</v>
      </c>
      <c r="D78" s="11"/>
      <c r="E78" s="168">
        <f>SUM(E76:E77)</f>
        <v>0</v>
      </c>
      <c r="F78" s="100">
        <f>MAX(F76:F77)</f>
        <v>0</v>
      </c>
      <c r="G78" s="12"/>
      <c r="H78" s="16">
        <f>SUM(H76:H77)</f>
        <v>0</v>
      </c>
      <c r="I78" s="55"/>
      <c r="J78" s="43"/>
    </row>
    <row r="79" spans="2:10" ht="24.5" thickBot="1" x14ac:dyDescent="0.4">
      <c r="B79" s="42"/>
      <c r="C79" s="101"/>
      <c r="D79" s="102"/>
      <c r="E79" s="97"/>
      <c r="F79" s="97"/>
      <c r="G79" s="75"/>
      <c r="H79" s="38" t="s">
        <v>12</v>
      </c>
      <c r="I79" s="56" t="e">
        <f>H78/E78</f>
        <v>#DIV/0!</v>
      </c>
      <c r="J79" s="43"/>
    </row>
    <row r="80" spans="2:10" s="110" customFormat="1" ht="10" customHeight="1" thickBot="1" x14ac:dyDescent="0.4">
      <c r="B80" s="119"/>
      <c r="C80" s="120"/>
      <c r="D80" s="121"/>
      <c r="E80" s="122"/>
      <c r="F80" s="122"/>
      <c r="G80" s="122"/>
      <c r="H80" s="123"/>
      <c r="I80" s="124"/>
      <c r="J80" s="125"/>
    </row>
    <row r="81" spans="2:10" s="110" customFormat="1" ht="9" customHeight="1" thickBot="1" x14ac:dyDescent="0.4">
      <c r="C81" s="126"/>
      <c r="D81" s="127"/>
      <c r="E81" s="22"/>
      <c r="F81" s="22"/>
      <c r="G81" s="128"/>
      <c r="H81" s="22"/>
      <c r="I81" s="58"/>
    </row>
    <row r="82" spans="2:10" s="85" customFormat="1" ht="18.5" x14ac:dyDescent="0.45">
      <c r="B82" s="82"/>
      <c r="C82" s="33" t="s">
        <v>49</v>
      </c>
      <c r="D82" s="40"/>
      <c r="E82" s="41"/>
      <c r="F82" s="41"/>
      <c r="G82" s="41"/>
      <c r="H82" s="41"/>
      <c r="I82" s="83"/>
      <c r="J82" s="84"/>
    </row>
    <row r="83" spans="2:10" s="118" customFormat="1" x14ac:dyDescent="0.35">
      <c r="B83" s="115"/>
      <c r="C83" s="163"/>
      <c r="D83" s="25"/>
      <c r="E83" s="22"/>
      <c r="F83" s="22"/>
      <c r="G83" s="22"/>
      <c r="H83" s="22"/>
      <c r="I83" s="116"/>
      <c r="J83" s="117"/>
    </row>
    <row r="84" spans="2:10" s="110" customFormat="1" x14ac:dyDescent="0.35">
      <c r="B84" s="112"/>
      <c r="C84" s="196" t="s">
        <v>63</v>
      </c>
      <c r="D84" s="196"/>
      <c r="E84" s="196"/>
      <c r="F84" s="196"/>
      <c r="G84" s="196"/>
      <c r="H84" s="196"/>
      <c r="I84" s="129"/>
      <c r="J84" s="114"/>
    </row>
    <row r="85" spans="2:10" s="110" customFormat="1" ht="5.25" customHeight="1" x14ac:dyDescent="0.35">
      <c r="B85" s="112"/>
      <c r="C85" s="159"/>
      <c r="D85" s="20"/>
      <c r="E85" s="21"/>
      <c r="F85" s="21"/>
      <c r="G85" s="21"/>
      <c r="H85" s="113"/>
      <c r="I85" s="111"/>
      <c r="J85" s="114"/>
    </row>
    <row r="86" spans="2:10" s="110" customFormat="1" ht="39.75" customHeight="1" x14ac:dyDescent="0.35">
      <c r="B86" s="112"/>
      <c r="C86" s="196" t="s">
        <v>41</v>
      </c>
      <c r="D86" s="196"/>
      <c r="E86" s="196"/>
      <c r="F86" s="196"/>
      <c r="G86" s="196"/>
      <c r="H86" s="196"/>
      <c r="I86" s="111"/>
      <c r="J86" s="114"/>
    </row>
    <row r="87" spans="2:10" s="110" customFormat="1" ht="5.25" customHeight="1" x14ac:dyDescent="0.35">
      <c r="B87" s="112"/>
      <c r="C87" s="160"/>
      <c r="D87" s="20"/>
      <c r="E87" s="21"/>
      <c r="F87" s="21"/>
      <c r="G87" s="21"/>
      <c r="H87" s="113"/>
      <c r="I87" s="111"/>
      <c r="J87" s="114"/>
    </row>
    <row r="88" spans="2:10" s="110" customFormat="1" ht="24" customHeight="1" x14ac:dyDescent="0.35">
      <c r="B88" s="112"/>
      <c r="C88" s="196" t="s">
        <v>42</v>
      </c>
      <c r="D88" s="196"/>
      <c r="E88" s="196"/>
      <c r="F88" s="196"/>
      <c r="G88" s="196"/>
      <c r="H88" s="196"/>
      <c r="I88" s="111"/>
      <c r="J88" s="114"/>
    </row>
    <row r="89" spans="2:10" s="110" customFormat="1" ht="5.25" customHeight="1" x14ac:dyDescent="0.35">
      <c r="B89" s="112"/>
      <c r="C89" s="160"/>
      <c r="D89" s="20"/>
      <c r="E89" s="21"/>
      <c r="F89" s="21"/>
      <c r="G89" s="21"/>
      <c r="H89" s="113"/>
      <c r="I89" s="111"/>
      <c r="J89" s="114"/>
    </row>
    <row r="90" spans="2:10" s="110" customFormat="1" ht="25.5" customHeight="1" x14ac:dyDescent="0.35">
      <c r="B90" s="112"/>
      <c r="C90" s="196" t="s">
        <v>64</v>
      </c>
      <c r="D90" s="196"/>
      <c r="E90" s="196"/>
      <c r="F90" s="196"/>
      <c r="G90" s="196"/>
      <c r="H90" s="196"/>
      <c r="I90" s="111"/>
      <c r="J90" s="114"/>
    </row>
    <row r="91" spans="2:10" ht="7.5" customHeight="1" thickBot="1" x14ac:dyDescent="0.4">
      <c r="B91" s="42"/>
      <c r="C91" s="37"/>
      <c r="D91" s="74"/>
      <c r="E91" s="75"/>
      <c r="F91" s="75"/>
      <c r="G91" s="75"/>
      <c r="H91" s="75"/>
      <c r="I91" s="55"/>
      <c r="J91" s="43"/>
    </row>
    <row r="92" spans="2:10" ht="15.5" x14ac:dyDescent="0.35">
      <c r="B92" s="42"/>
      <c r="C92" s="197" t="s">
        <v>43</v>
      </c>
      <c r="D92" s="198"/>
      <c r="E92" s="198"/>
      <c r="F92" s="198"/>
      <c r="G92" s="198"/>
      <c r="H92" s="199"/>
      <c r="I92" s="55"/>
      <c r="J92" s="43"/>
    </row>
    <row r="93" spans="2:10" ht="3.75" customHeight="1" thickBot="1" x14ac:dyDescent="0.4">
      <c r="B93" s="42"/>
      <c r="C93" s="96"/>
      <c r="D93" s="35"/>
      <c r="E93" s="97"/>
      <c r="F93" s="97"/>
      <c r="G93" s="97"/>
      <c r="H93" s="98"/>
      <c r="I93" s="55"/>
      <c r="J93" s="43"/>
    </row>
    <row r="94" spans="2:10" x14ac:dyDescent="0.35">
      <c r="B94" s="42"/>
      <c r="C94" s="5" t="s">
        <v>5</v>
      </c>
      <c r="D94" s="6" t="s">
        <v>6</v>
      </c>
      <c r="E94" s="7" t="s">
        <v>7</v>
      </c>
      <c r="F94" s="7" t="s">
        <v>8</v>
      </c>
      <c r="G94" s="7" t="s">
        <v>9</v>
      </c>
      <c r="H94" s="13" t="s">
        <v>10</v>
      </c>
      <c r="I94" s="99"/>
      <c r="J94" s="43"/>
    </row>
    <row r="95" spans="2:10" x14ac:dyDescent="0.35">
      <c r="B95" s="42"/>
      <c r="C95" s="60"/>
      <c r="D95" s="64"/>
      <c r="E95" s="167"/>
      <c r="F95" s="62"/>
      <c r="G95" s="61"/>
      <c r="H95" s="14">
        <f>E95*G95</f>
        <v>0</v>
      </c>
      <c r="I95" s="55"/>
      <c r="J95" s="43"/>
    </row>
    <row r="96" spans="2:10" x14ac:dyDescent="0.35">
      <c r="B96" s="42"/>
      <c r="C96" s="66"/>
      <c r="D96" s="65"/>
      <c r="E96" s="167"/>
      <c r="F96" s="62"/>
      <c r="G96" s="61"/>
      <c r="H96" s="14">
        <f>E96*G96</f>
        <v>0</v>
      </c>
      <c r="I96" s="55"/>
      <c r="J96" s="43"/>
    </row>
    <row r="97" spans="1:10" x14ac:dyDescent="0.35">
      <c r="B97" s="42"/>
      <c r="C97" s="66"/>
      <c r="D97" s="65"/>
      <c r="E97" s="167"/>
      <c r="F97" s="62"/>
      <c r="G97" s="61"/>
      <c r="H97" s="14">
        <f>E97*G97</f>
        <v>0</v>
      </c>
      <c r="I97" s="55"/>
      <c r="J97" s="43"/>
    </row>
    <row r="98" spans="1:10" x14ac:dyDescent="0.35">
      <c r="B98" s="42"/>
      <c r="C98" s="66"/>
      <c r="D98" s="65"/>
      <c r="E98" s="167"/>
      <c r="F98" s="62"/>
      <c r="G98" s="61"/>
      <c r="H98" s="14">
        <f>E98*G98</f>
        <v>0</v>
      </c>
      <c r="I98" s="55"/>
      <c r="J98" s="43"/>
    </row>
    <row r="99" spans="1:10" ht="15" thickBot="1" x14ac:dyDescent="0.4">
      <c r="B99" s="42"/>
      <c r="C99" s="10" t="s">
        <v>11</v>
      </c>
      <c r="D99" s="11"/>
      <c r="E99" s="168">
        <f>SUM(E95:E98)</f>
        <v>0</v>
      </c>
      <c r="F99" s="130">
        <f>MAX(F95:F98)</f>
        <v>0</v>
      </c>
      <c r="G99" s="12"/>
      <c r="H99" s="16">
        <f>SUM(H95:H98)</f>
        <v>0</v>
      </c>
      <c r="I99" s="55"/>
      <c r="J99" s="43"/>
    </row>
    <row r="100" spans="1:10" ht="24.5" thickBot="1" x14ac:dyDescent="0.4">
      <c r="B100" s="42"/>
      <c r="C100" s="101"/>
      <c r="D100" s="102"/>
      <c r="E100" s="97"/>
      <c r="F100" s="97"/>
      <c r="G100" s="75"/>
      <c r="H100" s="38" t="s">
        <v>12</v>
      </c>
      <c r="I100" s="56" t="e">
        <f>H99/E99</f>
        <v>#DIV/0!</v>
      </c>
      <c r="J100" s="43"/>
    </row>
    <row r="101" spans="1:10" ht="10" customHeight="1" thickBot="1" x14ac:dyDescent="0.4">
      <c r="B101" s="76"/>
      <c r="C101" s="131"/>
      <c r="D101" s="132"/>
      <c r="E101" s="106"/>
      <c r="F101" s="106"/>
      <c r="G101" s="106"/>
      <c r="H101" s="106"/>
      <c r="I101" s="80"/>
      <c r="J101" s="81"/>
    </row>
    <row r="102" spans="1:10" ht="9" customHeight="1" thickBot="1" x14ac:dyDescent="0.4"/>
    <row r="103" spans="1:10" ht="18.5" x14ac:dyDescent="0.45">
      <c r="A103" s="85"/>
      <c r="B103" s="82"/>
      <c r="C103" s="33" t="s">
        <v>33</v>
      </c>
      <c r="D103" s="40"/>
      <c r="E103" s="41"/>
      <c r="F103" s="41"/>
      <c r="G103" s="41"/>
      <c r="H103" s="41"/>
      <c r="I103" s="83"/>
      <c r="J103" s="84"/>
    </row>
    <row r="104" spans="1:10" s="162" customFormat="1" x14ac:dyDescent="0.35">
      <c r="B104" s="3"/>
      <c r="C104" s="161"/>
      <c r="D104" s="35"/>
      <c r="E104" s="97"/>
      <c r="F104" s="97"/>
      <c r="G104" s="97"/>
      <c r="H104" s="97"/>
      <c r="I104" s="141"/>
      <c r="J104" s="142"/>
    </row>
    <row r="105" spans="1:10" ht="64.5" customHeight="1" x14ac:dyDescent="0.45">
      <c r="A105" s="95"/>
      <c r="B105" s="92"/>
      <c r="C105" s="203" t="s">
        <v>65</v>
      </c>
      <c r="D105" s="203"/>
      <c r="E105" s="203"/>
      <c r="F105" s="203"/>
      <c r="G105" s="203"/>
      <c r="H105" s="203"/>
      <c r="I105" s="93"/>
      <c r="J105" s="94"/>
    </row>
    <row r="106" spans="1:10" ht="16" thickBot="1" x14ac:dyDescent="0.4">
      <c r="A106" s="143"/>
      <c r="B106" s="3"/>
      <c r="C106" s="140"/>
      <c r="D106" s="140"/>
      <c r="E106" s="140"/>
      <c r="F106" s="140"/>
      <c r="G106" s="140"/>
      <c r="H106" s="140"/>
      <c r="I106" s="141"/>
      <c r="J106" s="142"/>
    </row>
    <row r="107" spans="1:10" ht="15.5" x14ac:dyDescent="0.35">
      <c r="B107" s="42"/>
      <c r="C107" s="190" t="s">
        <v>32</v>
      </c>
      <c r="D107" s="191"/>
      <c r="E107" s="191"/>
      <c r="F107" s="191"/>
      <c r="G107" s="191"/>
      <c r="H107" s="192"/>
      <c r="I107" s="55"/>
      <c r="J107" s="43"/>
    </row>
    <row r="108" spans="1:10" ht="16" thickBot="1" x14ac:dyDescent="0.4">
      <c r="B108" s="42"/>
      <c r="C108" s="96"/>
      <c r="D108" s="35"/>
      <c r="E108" s="97"/>
      <c r="F108" s="97"/>
      <c r="G108" s="97"/>
      <c r="H108" s="98"/>
      <c r="I108" s="55"/>
      <c r="J108" s="43"/>
    </row>
    <row r="109" spans="1:10" x14ac:dyDescent="0.35">
      <c r="B109" s="42"/>
      <c r="C109" s="5" t="s">
        <v>5</v>
      </c>
      <c r="D109" s="6" t="s">
        <v>6</v>
      </c>
      <c r="E109" s="7" t="s">
        <v>7</v>
      </c>
      <c r="F109" s="7" t="s">
        <v>8</v>
      </c>
      <c r="G109" s="7" t="s">
        <v>9</v>
      </c>
      <c r="H109" s="13" t="s">
        <v>10</v>
      </c>
      <c r="I109" s="99"/>
      <c r="J109" s="43"/>
    </row>
    <row r="110" spans="1:10" x14ac:dyDescent="0.35">
      <c r="B110" s="42"/>
      <c r="C110" s="60"/>
      <c r="D110" s="64"/>
      <c r="E110" s="167"/>
      <c r="F110" s="62"/>
      <c r="G110" s="134"/>
      <c r="H110" s="14">
        <f>E110*G110</f>
        <v>0</v>
      </c>
      <c r="I110" s="55"/>
      <c r="J110" s="43"/>
    </row>
    <row r="111" spans="1:10" x14ac:dyDescent="0.35">
      <c r="B111" s="42"/>
      <c r="C111" s="66"/>
      <c r="D111" s="65"/>
      <c r="E111" s="169"/>
      <c r="F111" s="136"/>
      <c r="G111" s="135"/>
      <c r="H111" s="14">
        <f t="shared" ref="H111:H119" si="0">E111*G111</f>
        <v>0</v>
      </c>
      <c r="I111" s="55"/>
      <c r="J111" s="43"/>
    </row>
    <row r="112" spans="1:10" x14ac:dyDescent="0.35">
      <c r="B112" s="42"/>
      <c r="C112" s="66"/>
      <c r="D112" s="65"/>
      <c r="E112" s="169"/>
      <c r="F112" s="136"/>
      <c r="G112" s="135"/>
      <c r="H112" s="14">
        <f t="shared" si="0"/>
        <v>0</v>
      </c>
      <c r="I112" s="55"/>
      <c r="J112" s="43"/>
    </row>
    <row r="113" spans="1:10" x14ac:dyDescent="0.35">
      <c r="B113" s="42"/>
      <c r="C113" s="66"/>
      <c r="D113" s="65"/>
      <c r="E113" s="169"/>
      <c r="F113" s="136"/>
      <c r="G113" s="135"/>
      <c r="H113" s="14">
        <f t="shared" si="0"/>
        <v>0</v>
      </c>
      <c r="I113" s="55"/>
      <c r="J113" s="43"/>
    </row>
    <row r="114" spans="1:10" x14ac:dyDescent="0.35">
      <c r="B114" s="42"/>
      <c r="C114" s="66"/>
      <c r="D114" s="65"/>
      <c r="E114" s="169"/>
      <c r="F114" s="136"/>
      <c r="G114" s="135"/>
      <c r="H114" s="14">
        <f t="shared" si="0"/>
        <v>0</v>
      </c>
      <c r="I114" s="55"/>
      <c r="J114" s="43"/>
    </row>
    <row r="115" spans="1:10" x14ac:dyDescent="0.35">
      <c r="B115" s="42"/>
      <c r="C115" s="66"/>
      <c r="D115" s="65"/>
      <c r="E115" s="169"/>
      <c r="F115" s="136"/>
      <c r="G115" s="135"/>
      <c r="H115" s="14">
        <f t="shared" si="0"/>
        <v>0</v>
      </c>
      <c r="I115" s="55"/>
      <c r="J115" s="43"/>
    </row>
    <row r="116" spans="1:10" x14ac:dyDescent="0.35">
      <c r="B116" s="42"/>
      <c r="C116" s="66"/>
      <c r="D116" s="65"/>
      <c r="E116" s="169"/>
      <c r="F116" s="136"/>
      <c r="G116" s="135"/>
      <c r="H116" s="14">
        <f t="shared" si="0"/>
        <v>0</v>
      </c>
      <c r="I116" s="55"/>
      <c r="J116" s="43"/>
    </row>
    <row r="117" spans="1:10" x14ac:dyDescent="0.35">
      <c r="B117" s="42"/>
      <c r="C117" s="66"/>
      <c r="D117" s="65"/>
      <c r="E117" s="169"/>
      <c r="F117" s="136"/>
      <c r="G117" s="135"/>
      <c r="H117" s="14">
        <f t="shared" si="0"/>
        <v>0</v>
      </c>
      <c r="I117" s="55"/>
      <c r="J117" s="43"/>
    </row>
    <row r="118" spans="1:10" x14ac:dyDescent="0.35">
      <c r="B118" s="42"/>
      <c r="C118" s="66"/>
      <c r="D118" s="65"/>
      <c r="E118" s="169"/>
      <c r="F118" s="136"/>
      <c r="G118" s="135"/>
      <c r="H118" s="14">
        <f t="shared" si="0"/>
        <v>0</v>
      </c>
      <c r="I118" s="55"/>
      <c r="J118" s="43"/>
    </row>
    <row r="119" spans="1:10" x14ac:dyDescent="0.35">
      <c r="B119" s="42"/>
      <c r="C119" s="66"/>
      <c r="D119" s="65"/>
      <c r="E119" s="169"/>
      <c r="F119" s="136"/>
      <c r="G119" s="135"/>
      <c r="H119" s="14">
        <f t="shared" si="0"/>
        <v>0</v>
      </c>
      <c r="I119" s="55"/>
      <c r="J119" s="43"/>
    </row>
    <row r="120" spans="1:10" ht="15" thickBot="1" x14ac:dyDescent="0.4">
      <c r="B120" s="42"/>
      <c r="C120" s="10" t="s">
        <v>11</v>
      </c>
      <c r="D120" s="11"/>
      <c r="E120" s="168">
        <f>SUM(E110:E119)</f>
        <v>0</v>
      </c>
      <c r="F120" s="100">
        <f>MAX(F110:F119)</f>
        <v>0</v>
      </c>
      <c r="G120" s="12"/>
      <c r="H120" s="16">
        <f>SUM(H110:H119)</f>
        <v>0</v>
      </c>
      <c r="I120" s="55"/>
      <c r="J120" s="43"/>
    </row>
    <row r="121" spans="1:10" ht="24.5" thickBot="1" x14ac:dyDescent="0.4">
      <c r="B121" s="42"/>
      <c r="C121" s="101"/>
      <c r="D121" s="102"/>
      <c r="E121" s="97"/>
      <c r="F121" s="97"/>
      <c r="G121" s="37"/>
      <c r="H121" s="38" t="s">
        <v>12</v>
      </c>
      <c r="I121" s="56" t="e">
        <f>H120/E120</f>
        <v>#DIV/0!</v>
      </c>
      <c r="J121" s="43"/>
    </row>
    <row r="122" spans="1:10" ht="10" customHeight="1" thickBot="1" x14ac:dyDescent="0.4">
      <c r="A122" s="110"/>
      <c r="B122" s="119"/>
      <c r="C122" s="144"/>
      <c r="D122" s="145"/>
      <c r="E122" s="145"/>
      <c r="F122" s="145"/>
      <c r="G122" s="145"/>
      <c r="H122" s="145"/>
      <c r="I122" s="124"/>
      <c r="J122" s="125"/>
    </row>
    <row r="123" spans="1:10" ht="9" customHeight="1" thickBot="1" x14ac:dyDescent="0.4">
      <c r="A123" s="110"/>
      <c r="B123" s="110"/>
      <c r="C123" s="146"/>
      <c r="D123" s="110"/>
      <c r="E123" s="110"/>
      <c r="F123" s="110"/>
      <c r="G123" s="110"/>
      <c r="H123" s="110"/>
      <c r="I123" s="111"/>
      <c r="J123" s="110"/>
    </row>
    <row r="124" spans="1:10" ht="18.5" x14ac:dyDescent="0.45">
      <c r="A124" s="85"/>
      <c r="B124" s="82"/>
      <c r="C124" s="33" t="s">
        <v>29</v>
      </c>
      <c r="D124" s="40"/>
      <c r="E124" s="41"/>
      <c r="F124" s="41"/>
      <c r="G124" s="41"/>
      <c r="H124" s="41"/>
      <c r="I124" s="83"/>
      <c r="J124" s="84"/>
    </row>
    <row r="125" spans="1:10" s="162" customFormat="1" x14ac:dyDescent="0.35">
      <c r="B125" s="3"/>
      <c r="C125" s="161"/>
      <c r="D125" s="35"/>
      <c r="E125" s="97"/>
      <c r="F125" s="97"/>
      <c r="G125" s="97"/>
      <c r="H125" s="97"/>
      <c r="I125" s="141"/>
      <c r="J125" s="142"/>
    </row>
    <row r="126" spans="1:10" ht="15" customHeight="1" x14ac:dyDescent="0.45">
      <c r="A126" s="91"/>
      <c r="B126" s="86"/>
      <c r="C126" s="143" t="s">
        <v>30</v>
      </c>
      <c r="D126" s="87"/>
      <c r="E126" s="88"/>
      <c r="F126" s="88"/>
      <c r="G126" s="88"/>
      <c r="H126" s="88"/>
      <c r="I126" s="89"/>
      <c r="J126" s="90"/>
    </row>
    <row r="127" spans="1:10" ht="16" thickBot="1" x14ac:dyDescent="0.4">
      <c r="A127" s="152"/>
      <c r="B127" s="147"/>
      <c r="C127" s="44"/>
      <c r="D127" s="148"/>
      <c r="E127" s="149"/>
      <c r="F127" s="149"/>
      <c r="G127" s="149"/>
      <c r="H127" s="149"/>
      <c r="I127" s="150"/>
      <c r="J127" s="151"/>
    </row>
    <row r="128" spans="1:10" ht="15.5" x14ac:dyDescent="0.35">
      <c r="B128" s="42"/>
      <c r="C128" s="190" t="s">
        <v>34</v>
      </c>
      <c r="D128" s="191"/>
      <c r="E128" s="191"/>
      <c r="F128" s="191"/>
      <c r="G128" s="191"/>
      <c r="H128" s="192"/>
      <c r="I128" s="55"/>
      <c r="J128" s="43"/>
    </row>
    <row r="129" spans="1:10" ht="16" thickBot="1" x14ac:dyDescent="0.4">
      <c r="B129" s="42"/>
      <c r="C129" s="96"/>
      <c r="D129" s="35"/>
      <c r="E129" s="97"/>
      <c r="F129" s="97"/>
      <c r="G129" s="97"/>
      <c r="H129" s="98"/>
      <c r="I129" s="55"/>
      <c r="J129" s="43"/>
    </row>
    <row r="130" spans="1:10" x14ac:dyDescent="0.35">
      <c r="B130" s="42"/>
      <c r="C130" s="5" t="s">
        <v>5</v>
      </c>
      <c r="D130" s="6" t="s">
        <v>6</v>
      </c>
      <c r="E130" s="7" t="s">
        <v>7</v>
      </c>
      <c r="F130" s="7" t="s">
        <v>8</v>
      </c>
      <c r="G130" s="7" t="s">
        <v>9</v>
      </c>
      <c r="H130" s="137"/>
      <c r="I130" s="99"/>
      <c r="J130" s="43"/>
    </row>
    <row r="131" spans="1:10" x14ac:dyDescent="0.35">
      <c r="B131" s="42"/>
      <c r="C131" s="156" t="s">
        <v>60</v>
      </c>
      <c r="D131" s="18" t="s">
        <v>31</v>
      </c>
      <c r="E131" s="19">
        <v>10</v>
      </c>
      <c r="F131" s="31"/>
      <c r="G131" s="19" t="s">
        <v>59</v>
      </c>
      <c r="H131" s="138"/>
      <c r="I131" s="55"/>
      <c r="J131" s="43"/>
    </row>
    <row r="132" spans="1:10" ht="15" thickBot="1" x14ac:dyDescent="0.4">
      <c r="B132" s="42"/>
      <c r="C132" s="10" t="s">
        <v>11</v>
      </c>
      <c r="D132" s="11"/>
      <c r="E132" s="12">
        <f>SUM(E131:E131)</f>
        <v>10</v>
      </c>
      <c r="F132" s="100">
        <f>F131</f>
        <v>0</v>
      </c>
      <c r="G132" s="153"/>
      <c r="H132" s="139"/>
      <c r="I132" s="55"/>
      <c r="J132" s="43"/>
    </row>
    <row r="133" spans="1:10" ht="24.5" thickBot="1" x14ac:dyDescent="0.4">
      <c r="B133" s="42"/>
      <c r="C133" s="101"/>
      <c r="D133" s="102"/>
      <c r="E133" s="97"/>
      <c r="F133" s="97"/>
      <c r="G133" s="37"/>
      <c r="H133" s="38" t="s">
        <v>12</v>
      </c>
      <c r="I133" s="56" t="s">
        <v>59</v>
      </c>
      <c r="J133" s="43"/>
    </row>
    <row r="134" spans="1:10" ht="10" customHeight="1" thickBot="1" x14ac:dyDescent="0.4">
      <c r="A134" s="110"/>
      <c r="B134" s="119"/>
      <c r="C134" s="145"/>
      <c r="D134" s="145"/>
      <c r="E134" s="145"/>
      <c r="F134" s="145"/>
      <c r="G134" s="145"/>
      <c r="H134" s="145"/>
      <c r="I134" s="124"/>
      <c r="J134" s="125"/>
    </row>
  </sheetData>
  <sheetProtection algorithmName="SHA-512" hashValue="INlzIBn1nnL/RZBUZ+dlgOzxp1Qp+d8M7PzO0nunuHtGehPgnlhq/gSPSpy0W9kfpPFBPnyyOAh1uNfMAhl7Ww==" saltValue="6G9e3BMhRHDvPTUGpdu7qw==" spinCount="100000" sheet="1" selectLockedCells="1"/>
  <protectedRanges>
    <protectedRange sqref="E9:E14" name="Grundinfos_1"/>
  </protectedRanges>
  <mergeCells count="24">
    <mergeCell ref="E14:H14"/>
    <mergeCell ref="C58:H58"/>
    <mergeCell ref="E9:H9"/>
    <mergeCell ref="E10:H10"/>
    <mergeCell ref="E11:H11"/>
    <mergeCell ref="E12:H12"/>
    <mergeCell ref="E13:H13"/>
    <mergeCell ref="D28:H28"/>
    <mergeCell ref="D35:H35"/>
    <mergeCell ref="D42:H42"/>
    <mergeCell ref="C128:H128"/>
    <mergeCell ref="C52:G52"/>
    <mergeCell ref="C56:E56"/>
    <mergeCell ref="C69:G69"/>
    <mergeCell ref="C84:H84"/>
    <mergeCell ref="C86:H86"/>
    <mergeCell ref="C88:H88"/>
    <mergeCell ref="C90:H90"/>
    <mergeCell ref="C92:H92"/>
    <mergeCell ref="C71:F71"/>
    <mergeCell ref="C73:H73"/>
    <mergeCell ref="B65:J65"/>
    <mergeCell ref="C105:H105"/>
    <mergeCell ref="C107:H107"/>
  </mergeCells>
  <pageMargins left="0.7" right="0.7" top="0.78740157499999996" bottom="0.78740157499999996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2"/>
  <sheetViews>
    <sheetView workbookViewId="0">
      <selection activeCell="F22" sqref="F22"/>
    </sheetView>
  </sheetViews>
  <sheetFormatPr baseColWidth="10" defaultColWidth="11.453125" defaultRowHeight="14.5" x14ac:dyDescent="0.35"/>
  <cols>
    <col min="1" max="1" width="3.7265625" style="15" customWidth="1"/>
    <col min="2" max="2" width="37.81640625" style="15" customWidth="1"/>
    <col min="3" max="3" width="18.26953125" style="15" bestFit="1" customWidth="1"/>
    <col min="4" max="16384" width="11.453125" style="15"/>
  </cols>
  <sheetData>
    <row r="1" spans="2:5" x14ac:dyDescent="0.35">
      <c r="C1" s="45"/>
      <c r="D1" s="46"/>
      <c r="E1" s="46"/>
    </row>
    <row r="2" spans="2:5" x14ac:dyDescent="0.35">
      <c r="C2" s="45"/>
      <c r="D2" s="46"/>
      <c r="E2" s="46"/>
    </row>
    <row r="3" spans="2:5" x14ac:dyDescent="0.35">
      <c r="C3" s="45"/>
      <c r="D3" s="46"/>
      <c r="E3" s="46"/>
    </row>
    <row r="4" spans="2:5" x14ac:dyDescent="0.35">
      <c r="C4" s="45"/>
      <c r="D4" s="46"/>
      <c r="E4" s="46"/>
    </row>
    <row r="5" spans="2:5" x14ac:dyDescent="0.35">
      <c r="C5" s="45"/>
      <c r="D5" s="46"/>
      <c r="E5" s="46"/>
    </row>
    <row r="6" spans="2:5" x14ac:dyDescent="0.35">
      <c r="C6" s="45"/>
      <c r="D6" s="46"/>
      <c r="E6" s="46"/>
    </row>
    <row r="7" spans="2:5" ht="15" thickBot="1" x14ac:dyDescent="0.4">
      <c r="C7" s="45"/>
      <c r="D7" s="46"/>
      <c r="E7" s="46"/>
    </row>
    <row r="8" spans="2:5" ht="27" customHeight="1" x14ac:dyDescent="0.35">
      <c r="B8" s="1"/>
      <c r="C8" s="47" t="s">
        <v>0</v>
      </c>
      <c r="D8" s="230">
        <f>Prüfungspass!E9</f>
        <v>0</v>
      </c>
      <c r="E8" s="231"/>
    </row>
    <row r="9" spans="2:5" ht="27" customHeight="1" x14ac:dyDescent="0.35">
      <c r="B9" s="48" t="s">
        <v>4</v>
      </c>
      <c r="C9" s="49" t="s">
        <v>1</v>
      </c>
      <c r="D9" s="232">
        <f>Prüfungspass!E10</f>
        <v>0</v>
      </c>
      <c r="E9" s="233"/>
    </row>
    <row r="10" spans="2:5" ht="27" customHeight="1" x14ac:dyDescent="0.35">
      <c r="B10" s="48" t="s">
        <v>13</v>
      </c>
      <c r="C10" s="49" t="s">
        <v>3</v>
      </c>
      <c r="D10" s="234">
        <f>Prüfungspass!E12</f>
        <v>0</v>
      </c>
      <c r="E10" s="235"/>
    </row>
    <row r="11" spans="2:5" ht="27" customHeight="1" x14ac:dyDescent="0.35">
      <c r="B11" s="154" t="s">
        <v>14</v>
      </c>
      <c r="C11" s="50" t="s">
        <v>50</v>
      </c>
      <c r="D11" s="228">
        <f>SUM(Prüfungspass!H32,Prüfungspass!H39,Prüfungspass!H46,Prüfungspass!H62,Prüfungspass!H78,Prüfungspass!H99,Prüfungspass!H120)</f>
        <v>0</v>
      </c>
      <c r="E11" s="229"/>
    </row>
    <row r="12" spans="2:5" ht="27" customHeight="1" x14ac:dyDescent="0.35">
      <c r="B12" s="3"/>
      <c r="C12" s="49" t="s">
        <v>51</v>
      </c>
      <c r="D12" s="236">
        <f>SUM(Prüfungspass!E120,Prüfungspass!E99,Prüfungspass!E78,Prüfungspass!E62,Prüfungspass!E46,Prüfungspass!E39,Prüfungspass!E32)</f>
        <v>30</v>
      </c>
      <c r="E12" s="237"/>
    </row>
    <row r="13" spans="2:5" ht="27" customHeight="1" x14ac:dyDescent="0.35">
      <c r="B13" s="3"/>
      <c r="C13" s="49" t="s">
        <v>52</v>
      </c>
      <c r="D13" s="228" t="str">
        <f>IF(D14&lt;=1.5,"Z","B")</f>
        <v>Z</v>
      </c>
      <c r="E13" s="229"/>
    </row>
    <row r="14" spans="2:5" ht="27" customHeight="1" x14ac:dyDescent="0.5">
      <c r="B14" s="2"/>
      <c r="C14" s="50" t="s">
        <v>53</v>
      </c>
      <c r="D14" s="238">
        <f>D11/D12</f>
        <v>0</v>
      </c>
      <c r="E14" s="239"/>
    </row>
    <row r="15" spans="2:5" ht="27" customHeight="1" x14ac:dyDescent="0.35">
      <c r="B15" s="51"/>
      <c r="C15" s="52" t="s">
        <v>54</v>
      </c>
      <c r="D15" s="240">
        <f>MAX(Prüfungspass!F32,Prüfungspass!F39,Prüfungspass!F46,Prüfungspass!F62,Prüfungspass!F78,Prüfungspass!F99,Prüfungspass!F120,Prüfungspass!F132)</f>
        <v>0</v>
      </c>
      <c r="E15" s="241"/>
    </row>
    <row r="16" spans="2:5" ht="27" customHeight="1" x14ac:dyDescent="0.5">
      <c r="B16" s="2"/>
      <c r="C16" s="53" t="s">
        <v>55</v>
      </c>
      <c r="D16" s="242"/>
      <c r="E16" s="243"/>
    </row>
    <row r="17" spans="2:6" ht="27" customHeight="1" x14ac:dyDescent="0.5">
      <c r="B17" s="2"/>
      <c r="C17" s="53" t="s">
        <v>56</v>
      </c>
      <c r="D17" s="242"/>
      <c r="E17" s="243"/>
    </row>
    <row r="18" spans="2:6" ht="27" customHeight="1" thickBot="1" x14ac:dyDescent="0.4">
      <c r="B18" s="4"/>
      <c r="C18" s="54" t="s">
        <v>57</v>
      </c>
      <c r="D18" s="244"/>
      <c r="E18" s="245"/>
    </row>
    <row r="20" spans="2:6" ht="15" thickBot="1" x14ac:dyDescent="0.4">
      <c r="B20" s="37"/>
      <c r="C20" s="37"/>
      <c r="D20" s="37"/>
      <c r="E20" s="37"/>
      <c r="F20" s="37"/>
    </row>
    <row r="21" spans="2:6" ht="27" customHeight="1" thickBot="1" x14ac:dyDescent="0.4">
      <c r="B21" s="181" t="s">
        <v>68</v>
      </c>
      <c r="C21" s="69"/>
      <c r="D21" s="69"/>
      <c r="E21" s="69"/>
      <c r="F21" s="73"/>
    </row>
    <row r="22" spans="2:6" x14ac:dyDescent="0.35">
      <c r="B22" s="5" t="s">
        <v>5</v>
      </c>
      <c r="C22" s="7" t="s">
        <v>7</v>
      </c>
      <c r="D22" s="7" t="s">
        <v>8</v>
      </c>
      <c r="E22" s="7" t="s">
        <v>9</v>
      </c>
      <c r="F22" s="13" t="s">
        <v>10</v>
      </c>
    </row>
    <row r="23" spans="2:6" x14ac:dyDescent="0.35">
      <c r="B23" s="170" t="s">
        <v>66</v>
      </c>
      <c r="C23" s="172">
        <v>27</v>
      </c>
      <c r="D23" s="187"/>
      <c r="E23" s="184"/>
      <c r="F23" s="173">
        <f>C23*E23</f>
        <v>0</v>
      </c>
    </row>
    <row r="24" spans="2:6" ht="15" thickBot="1" x14ac:dyDescent="0.4">
      <c r="B24" s="171" t="s">
        <v>67</v>
      </c>
      <c r="C24" s="174">
        <v>3</v>
      </c>
      <c r="D24" s="188"/>
      <c r="E24" s="185"/>
      <c r="F24" s="175">
        <f>C24*E24</f>
        <v>0</v>
      </c>
    </row>
    <row r="25" spans="2:6" ht="15" thickBot="1" x14ac:dyDescent="0.4">
      <c r="B25" s="10" t="s">
        <v>11</v>
      </c>
      <c r="C25" s="176">
        <f>SUM(C23:C24)</f>
        <v>30</v>
      </c>
      <c r="D25" s="189">
        <f>MAX(D23:D24)</f>
        <v>0</v>
      </c>
      <c r="E25" s="186"/>
      <c r="F25" s="177">
        <f>SUM(F23:F24)</f>
        <v>0</v>
      </c>
    </row>
    <row r="26" spans="2:6" x14ac:dyDescent="0.35">
      <c r="B26" s="42"/>
      <c r="C26" s="37"/>
      <c r="D26" s="37"/>
      <c r="E26" s="37"/>
      <c r="F26" s="43"/>
    </row>
    <row r="27" spans="2:6" x14ac:dyDescent="0.35">
      <c r="B27" s="42"/>
      <c r="C27" s="37"/>
      <c r="D27" s="37"/>
      <c r="E27" s="37"/>
      <c r="F27" s="43"/>
    </row>
    <row r="28" spans="2:6" x14ac:dyDescent="0.35">
      <c r="B28" s="42"/>
      <c r="C28" s="37"/>
      <c r="D28" s="37"/>
      <c r="E28" s="37"/>
      <c r="F28" s="43"/>
    </row>
    <row r="29" spans="2:6" ht="27" customHeight="1" x14ac:dyDescent="0.35">
      <c r="B29" s="178" t="s">
        <v>50</v>
      </c>
      <c r="C29" s="182">
        <f>SUM(D11,F25)</f>
        <v>0</v>
      </c>
      <c r="D29" s="37"/>
      <c r="E29" s="37"/>
      <c r="F29" s="43"/>
    </row>
    <row r="30" spans="2:6" ht="27" customHeight="1" x14ac:dyDescent="0.35">
      <c r="B30" s="179" t="s">
        <v>51</v>
      </c>
      <c r="C30" s="182">
        <f>SUM(D12,C25)</f>
        <v>60</v>
      </c>
      <c r="D30" s="37"/>
      <c r="E30" s="37"/>
      <c r="F30" s="43"/>
    </row>
    <row r="31" spans="2:6" ht="27" customHeight="1" thickBot="1" x14ac:dyDescent="0.4">
      <c r="B31" s="180" t="s">
        <v>53</v>
      </c>
      <c r="C31" s="183">
        <f>C29/C30</f>
        <v>0</v>
      </c>
      <c r="D31" s="131"/>
      <c r="E31" s="131"/>
      <c r="F31" s="81"/>
    </row>
    <row r="32" spans="2:6" ht="27" customHeight="1" x14ac:dyDescent="0.35"/>
  </sheetData>
  <sheetProtection algorithmName="SHA-512" hashValue="YHlK6rBoYfHf1eru4rijoFFCYYAoIXLZhJmk0A8MkD11Jx5LqQAmNEVGJFzusbwI6jvkqtAv1VFs456JOQYwXA==" saltValue="yfg223go1HMC4WjmA/wO6w==" spinCount="100000" sheet="1" selectLockedCells="1" selectUnlockedCells="1"/>
  <protectedRanges>
    <protectedRange sqref="D8:D15" name="Grundinfos"/>
  </protectedRanges>
  <mergeCells count="11">
    <mergeCell ref="D14:E14"/>
    <mergeCell ref="D15:E15"/>
    <mergeCell ref="D16:E16"/>
    <mergeCell ref="D17:E17"/>
    <mergeCell ref="D18:E18"/>
    <mergeCell ref="D13:E13"/>
    <mergeCell ref="D8:E8"/>
    <mergeCell ref="D9:E9"/>
    <mergeCell ref="D10:E10"/>
    <mergeCell ref="D11:E11"/>
    <mergeCell ref="D12:E12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Prüfungspass</vt:lpstr>
      <vt:lpstr>Gesamtnotenberechnung</vt:lpstr>
    </vt:vector>
  </TitlesOfParts>
  <Company>Universitaet 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Constanze Leeb</dc:creator>
  <cp:lastModifiedBy>SSC Physik</cp:lastModifiedBy>
  <cp:lastPrinted>2018-11-12T13:39:20Z</cp:lastPrinted>
  <dcterms:created xsi:type="dcterms:W3CDTF">2018-10-31T10:41:16Z</dcterms:created>
  <dcterms:modified xsi:type="dcterms:W3CDTF">2022-07-29T09:01:32Z</dcterms:modified>
</cp:coreProperties>
</file>