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/>
  <mc:AlternateContent xmlns:mc="http://schemas.openxmlformats.org/markup-compatibility/2006">
    <mc:Choice Requires="x15">
      <x15ac:absPath xmlns:x15ac="http://schemas.microsoft.com/office/spreadsheetml/2010/11/ac" url="Z:\Master Computational Science\Master Comp. Science neu 2022\Formularvorlagen\"/>
    </mc:Choice>
  </mc:AlternateContent>
  <xr:revisionPtr revIDLastSave="0" documentId="13_ncr:1_{004A1489-E7D9-4FC2-A5D0-4BA94B82D38A}" xr6:coauthVersionLast="36" xr6:coauthVersionMax="36" xr10:uidLastSave="{00000000-0000-0000-0000-000000000000}"/>
  <workbookProtection workbookAlgorithmName="SHA-512" workbookHashValue="ZO4vwV3zahM7HQk9/TUGdLhlH0yO45IBpvAWvm7daz/HnSCLQsOav7bYp1vU4oHPWPyFW0rgsOAoYfSZeSStDg==" workbookSaltValue="rBI0xw2tvIZA8zv2+jK8iA==" workbookSpinCount="100000" lockStructure="1"/>
  <bookViews>
    <workbookView xWindow="0" yWindow="0" windowWidth="22560" windowHeight="11310" xr2:uid="{00000000-000D-0000-FFFF-FFFF00000000}"/>
  </bookViews>
  <sheets>
    <sheet name="Prüfungspass" sheetId="1" r:id="rId1"/>
    <sheet name="Gesamtnotenberechnung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3" l="1"/>
  <c r="C26" i="3"/>
  <c r="C31" i="3" s="1"/>
  <c r="F25" i="3"/>
  <c r="F24" i="3"/>
  <c r="F26" i="3" s="1"/>
  <c r="C30" i="3" s="1"/>
  <c r="C32" i="3" l="1"/>
  <c r="D15" i="3"/>
  <c r="D12" i="3"/>
  <c r="D11" i="3"/>
  <c r="E84" i="1"/>
  <c r="F124" i="1"/>
  <c r="E124" i="1"/>
  <c r="H123" i="1"/>
  <c r="H122" i="1"/>
  <c r="H121" i="1"/>
  <c r="H120" i="1"/>
  <c r="H124" i="1" s="1"/>
  <c r="I125" i="1" s="1"/>
  <c r="H119" i="1"/>
  <c r="F111" i="1"/>
  <c r="E111" i="1"/>
  <c r="H110" i="1"/>
  <c r="H109" i="1"/>
  <c r="H108" i="1"/>
  <c r="H107" i="1"/>
  <c r="H106" i="1"/>
  <c r="H105" i="1"/>
  <c r="H104" i="1"/>
  <c r="H103" i="1"/>
  <c r="F94" i="1"/>
  <c r="E94" i="1"/>
  <c r="H93" i="1"/>
  <c r="H94" i="1" s="1"/>
  <c r="I95" i="1" s="1"/>
  <c r="F84" i="1"/>
  <c r="H83" i="1"/>
  <c r="H82" i="1"/>
  <c r="H81" i="1"/>
  <c r="H80" i="1"/>
  <c r="H79" i="1"/>
  <c r="H74" i="1"/>
  <c r="H73" i="1"/>
  <c r="H72" i="1"/>
  <c r="H71" i="1"/>
  <c r="H70" i="1"/>
  <c r="H84" i="1" s="1"/>
  <c r="H57" i="1"/>
  <c r="I58" i="1" s="1"/>
  <c r="F57" i="1"/>
  <c r="E57" i="1"/>
  <c r="H56" i="1"/>
  <c r="F50" i="1"/>
  <c r="E50" i="1"/>
  <c r="H49" i="1"/>
  <c r="H48" i="1"/>
  <c r="H50" i="1" s="1"/>
  <c r="I51" i="1" s="1"/>
  <c r="I85" i="1" l="1"/>
  <c r="H111" i="1"/>
  <c r="I112" i="1" s="1"/>
  <c r="E38" i="1" l="1"/>
  <c r="H26" i="1"/>
  <c r="H25" i="1"/>
  <c r="H23" i="1"/>
  <c r="H22" i="1"/>
  <c r="F38" i="1" l="1"/>
  <c r="H37" i="1"/>
  <c r="H38" i="1" s="1"/>
  <c r="I39" i="1" l="1"/>
  <c r="D10" i="3"/>
  <c r="D8" i="3"/>
  <c r="D9" i="3"/>
  <c r="F27" i="1"/>
  <c r="E27" i="1"/>
  <c r="H27" i="1" l="1"/>
  <c r="D14" i="3" s="1"/>
  <c r="I28" i="1" l="1"/>
  <c r="D13" i="3"/>
</calcChain>
</file>

<file path=xl/sharedStrings.xml><?xml version="1.0" encoding="utf-8"?>
<sst xmlns="http://schemas.openxmlformats.org/spreadsheetml/2006/main" count="150" uniqueCount="65">
  <si>
    <t>Name:</t>
  </si>
  <si>
    <t>ECTS</t>
  </si>
  <si>
    <t>VO</t>
  </si>
  <si>
    <t>UE</t>
  </si>
  <si>
    <t>Master COMPUTATIONAL SCIENCE</t>
  </si>
  <si>
    <t>SPL:</t>
  </si>
  <si>
    <t>VU</t>
  </si>
  <si>
    <t>APMG-A Foundations of Computational Science A (24 ECTS)</t>
  </si>
  <si>
    <t>PM-NUM1 Numerical Mathematics 1</t>
  </si>
  <si>
    <t>Numerical Mathematics 1</t>
  </si>
  <si>
    <t>Programming</t>
  </si>
  <si>
    <t>Programming Languages and Concepts</t>
  </si>
  <si>
    <t>PMG-PA Programming &amp; Algorithms</t>
  </si>
  <si>
    <r>
      <rPr>
        <b/>
        <sz val="11"/>
        <color theme="1"/>
        <rFont val="Calibri"/>
        <family val="2"/>
        <scheme val="minor"/>
      </rPr>
      <t>IML</t>
    </r>
    <r>
      <rPr>
        <sz val="11"/>
        <color theme="1"/>
        <rFont val="Calibri"/>
        <family val="2"/>
        <scheme val="minor"/>
      </rPr>
      <t xml:space="preserve"> Introduction to Machine Learning</t>
    </r>
  </si>
  <si>
    <r>
      <rPr>
        <b/>
        <sz val="11"/>
        <color theme="1"/>
        <rFont val="Calibri"/>
        <family val="2"/>
        <scheme val="minor"/>
      </rPr>
      <t>SDS</t>
    </r>
    <r>
      <rPr>
        <sz val="11"/>
        <color theme="1"/>
        <rFont val="Calibri"/>
        <family val="2"/>
        <scheme val="minor"/>
      </rPr>
      <t xml:space="preserve"> Statistics for Data Science</t>
    </r>
  </si>
  <si>
    <t>APM-DS Data Science (6 ECTS)</t>
  </si>
  <si>
    <t>PM-NUM2 Numerical Mathematics (8 ECTS)</t>
  </si>
  <si>
    <t>Numerical Mathematics 2</t>
  </si>
  <si>
    <t>PM-ASE Academic Skills &amp; Ethics (3 ECTS)</t>
  </si>
  <si>
    <t>PM-SPEC Specialisation (20 ECTS)</t>
  </si>
  <si>
    <t>PM-EXT Extension (10 ECTS)</t>
  </si>
  <si>
    <t>COMPLETE RECORD OF EXAMINATIONS</t>
  </si>
  <si>
    <t>(PRÜFUNGSPASS)</t>
  </si>
  <si>
    <t>A - Natural Sciences</t>
  </si>
  <si>
    <t>Surname:</t>
  </si>
  <si>
    <t>Student ID nr.:</t>
  </si>
  <si>
    <r>
      <t xml:space="preserve">Phone number:
</t>
    </r>
    <r>
      <rPr>
        <sz val="9"/>
        <color theme="1"/>
        <rFont val="Calibri"/>
        <family val="2"/>
        <scheme val="minor"/>
      </rPr>
      <t>(optional)</t>
    </r>
  </si>
  <si>
    <t>Date processed:</t>
  </si>
  <si>
    <t>Born on:</t>
  </si>
  <si>
    <t>PART I (30 ECTS)</t>
  </si>
  <si>
    <t>Type</t>
  </si>
  <si>
    <t>Date</t>
  </si>
  <si>
    <t>Grade</t>
  </si>
  <si>
    <t>Product</t>
  </si>
  <si>
    <t>Course</t>
  </si>
  <si>
    <t>Module grade:</t>
  </si>
  <si>
    <t>PART II (30 ECTS)</t>
  </si>
  <si>
    <t>Natural Science</t>
  </si>
  <si>
    <t>at least 8 ECTS</t>
  </si>
  <si>
    <t>at least 6 ECTS</t>
  </si>
  <si>
    <t>Sum ECTS│Module completion date│Sum product</t>
  </si>
  <si>
    <t>PART III (33 ECTS)</t>
  </si>
  <si>
    <t>Sum products:</t>
  </si>
  <si>
    <t>Sum ECTS:</t>
  </si>
  <si>
    <t>Grade average:</t>
  </si>
  <si>
    <t>completed on:</t>
  </si>
  <si>
    <t>Confirmation SSC:</t>
  </si>
  <si>
    <t>Date:</t>
  </si>
  <si>
    <r>
      <rPr>
        <sz val="11"/>
        <color rgb="FFFF0000"/>
        <rFont val="Calibri"/>
        <family val="2"/>
        <scheme val="minor"/>
      </rPr>
      <t>One</t>
    </r>
    <r>
      <rPr>
        <sz val="11"/>
        <color theme="1"/>
        <rFont val="Calibri"/>
        <family val="2"/>
        <scheme val="minor"/>
      </rPr>
      <t xml:space="preserve"> of the two alternative compulsory modules has to be completed. They comprise:</t>
    </r>
  </si>
  <si>
    <t>Final degree:</t>
  </si>
  <si>
    <t>Version 2022</t>
  </si>
  <si>
    <t>PM-ADS Algorithms and Data Structures for Computational Science (4 ECTS)</t>
  </si>
  <si>
    <t>Algorithms and Data Structures for Computational Science</t>
  </si>
  <si>
    <t>PM-ACS Advanced Computational Science (18 ECTS)</t>
  </si>
  <si>
    <r>
      <t xml:space="preserve">It is required to complete courses </t>
    </r>
    <r>
      <rPr>
        <sz val="11"/>
        <color rgb="FFFF0000"/>
        <rFont val="Calibri"/>
        <family val="2"/>
        <scheme val="minor"/>
      </rPr>
      <t>totalling 18 ECTS credits</t>
    </r>
    <r>
      <rPr>
        <sz val="11"/>
        <color theme="1"/>
        <rFont val="Calibri"/>
        <family val="2"/>
        <scheme val="minor"/>
      </rPr>
      <t xml:space="preserve">, while completing a </t>
    </r>
    <r>
      <rPr>
        <sz val="11"/>
        <color rgb="FFFF0000"/>
        <rFont val="Calibri"/>
        <family val="2"/>
        <scheme val="minor"/>
      </rPr>
      <t>minimum amount of ECTS credits from 2 fields</t>
    </r>
    <r>
      <rPr>
        <sz val="11"/>
        <color theme="1"/>
        <rFont val="Calibri"/>
        <family val="2"/>
        <scheme val="minor"/>
      </rPr>
      <t xml:space="preserve">: </t>
    </r>
  </si>
  <si>
    <t>Programming &amp; Algorithms and/or Data Science</t>
  </si>
  <si>
    <t>Field Natural Science (at least 8 ECTS)</t>
  </si>
  <si>
    <t>Field Programming &amp; Algorithms and/or Data Science (at least 6 ECTS)</t>
  </si>
  <si>
    <r>
      <t xml:space="preserve">It is required to complete courses </t>
    </r>
    <r>
      <rPr>
        <sz val="11"/>
        <color rgb="FFFF0000"/>
        <rFont val="Calibri"/>
        <family val="2"/>
        <scheme val="minor"/>
      </rPr>
      <t>totalling 20 ECTS credits</t>
    </r>
    <r>
      <rPr>
        <sz val="11"/>
        <color theme="1"/>
        <rFont val="Calibri"/>
        <family val="2"/>
        <scheme val="minor"/>
      </rPr>
      <t xml:space="preserve">. Of these a </t>
    </r>
    <r>
      <rPr>
        <sz val="11"/>
        <color rgb="FFFF0000"/>
        <rFont val="Calibri"/>
        <family val="2"/>
        <scheme val="minor"/>
      </rPr>
      <t>maximum of 10 ECTS credits</t>
    </r>
    <r>
      <rPr>
        <sz val="11"/>
        <color theme="1"/>
        <rFont val="Calibri"/>
        <family val="2"/>
        <scheme val="minor"/>
      </rPr>
      <t xml:space="preserve"> can be used for laboratory courses (LP) or a research internship (PR).</t>
    </r>
  </si>
  <si>
    <r>
      <rPr>
        <sz val="11"/>
        <color rgb="FFFF0000"/>
        <rFont val="Calibri"/>
        <family val="2"/>
        <scheme val="minor"/>
      </rPr>
      <t>Research internships</t>
    </r>
    <r>
      <rPr>
        <sz val="11"/>
        <color theme="1"/>
        <rFont val="Calibri"/>
        <family val="2"/>
        <scheme val="minor"/>
      </rPr>
      <t xml:space="preserve"> (PR research) can be conducted at the participating faculties of the University of Vienna or universities/research facilities abroad. For the recognition of</t>
    </r>
    <r>
      <rPr>
        <sz val="11"/>
        <color rgb="FFFF0000"/>
        <rFont val="Calibri"/>
        <family val="2"/>
        <scheme val="minor"/>
      </rPr>
      <t xml:space="preserve"> research internships at external research facilities</t>
    </r>
    <r>
      <rPr>
        <sz val="11"/>
        <color theme="1"/>
        <rFont val="Calibri"/>
        <family val="2"/>
        <scheme val="minor"/>
      </rPr>
      <t xml:space="preserve"> it is necessary to obtain a </t>
    </r>
    <r>
      <rPr>
        <sz val="11"/>
        <color rgb="FFFF0000"/>
        <rFont val="Calibri"/>
        <family val="2"/>
        <scheme val="minor"/>
      </rPr>
      <t>prior approval</t>
    </r>
    <r>
      <rPr>
        <sz val="11"/>
        <color theme="1"/>
        <rFont val="Calibri"/>
        <family val="2"/>
        <scheme val="minor"/>
      </rPr>
      <t xml:space="preserve"> from the responsible Directorate of Studies.</t>
    </r>
  </si>
  <si>
    <r>
      <t>It is required to complete courses</t>
    </r>
    <r>
      <rPr>
        <sz val="11"/>
        <color rgb="FFFF0000"/>
        <rFont val="Calibri"/>
        <family val="2"/>
        <scheme val="minor"/>
      </rPr>
      <t xml:space="preserve"> totalling 10 ECTS credits</t>
    </r>
    <r>
      <rPr>
        <sz val="11"/>
        <color theme="1"/>
        <rFont val="Calibri"/>
        <family val="2"/>
        <scheme val="minor"/>
      </rPr>
      <t>. Eligible are courses not taken from the module PM-ACS and PM-SPEC of the Master programme Computational Science at the University of Vienna, courses in a</t>
    </r>
    <r>
      <rPr>
        <sz val="11"/>
        <color rgb="FFFF0000"/>
        <rFont val="Calibri"/>
        <family val="2"/>
        <scheme val="minor"/>
      </rPr>
      <t xml:space="preserve"> related field</t>
    </r>
    <r>
      <rPr>
        <sz val="11"/>
        <color theme="1"/>
        <rFont val="Calibri"/>
        <family val="2"/>
        <scheme val="minor"/>
      </rPr>
      <t xml:space="preserve"> (technical, mathematical, natural science or computer science) from </t>
    </r>
    <r>
      <rPr>
        <sz val="11"/>
        <color rgb="FFFF0000"/>
        <rFont val="Calibri"/>
        <family val="2"/>
        <scheme val="minor"/>
      </rPr>
      <t>other</t>
    </r>
    <r>
      <rPr>
        <sz val="11"/>
        <color theme="1"/>
        <rFont val="Calibri"/>
        <family val="2"/>
        <scheme val="minor"/>
      </rPr>
      <t xml:space="preserve"> Master's programmes at the University of Vienna (or other domestic or foreign universities), as well as a </t>
    </r>
    <r>
      <rPr>
        <sz val="11"/>
        <color rgb="FFFF0000"/>
        <rFont val="Calibri"/>
        <family val="2"/>
        <scheme val="minor"/>
      </rPr>
      <t>maximum of 5 ECTS credits from unrelated fields</t>
    </r>
    <r>
      <rPr>
        <sz val="11"/>
        <color theme="1"/>
        <rFont val="Calibri"/>
        <family val="2"/>
        <scheme val="minor"/>
      </rPr>
      <t xml:space="preserve"> (other courses at the University of Vienna or other universities).</t>
    </r>
  </si>
  <si>
    <t>TO BE COMPLETED BY SSC</t>
  </si>
  <si>
    <t>Master's Thesis</t>
  </si>
  <si>
    <t>Defensio</t>
  </si>
  <si>
    <t>Sum ECTS│Module completion date│Sum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</si>
</sst>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00000"/>
    <numFmt numFmtId="165" formatCode="0.0"/>
    <numFmt numFmtId="166" formatCode="dd/mm/yyyy;@"/>
    <numFmt numFmtId="167" formatCode="d/m/yyyy;@"/>
    <numFmt numFmtId="168" formatCode="000000000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0B4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4" fillId="0" borderId="3" xfId="0" applyFont="1" applyBorder="1" applyProtection="1"/>
    <xf numFmtId="0" fontId="3" fillId="0" borderId="5" xfId="0" applyFont="1" applyBorder="1" applyProtection="1"/>
    <xf numFmtId="0" fontId="1" fillId="0" borderId="6" xfId="0" applyFont="1" applyBorder="1" applyAlignment="1" applyProtection="1">
      <alignment horizontal="center"/>
    </xf>
    <xf numFmtId="0" fontId="1" fillId="0" borderId="18" xfId="0" applyNumberFormat="1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 wrapText="1"/>
    </xf>
    <xf numFmtId="0" fontId="2" fillId="0" borderId="19" xfId="0" applyNumberFormat="1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0" fillId="0" borderId="0" xfId="0" applyProtection="1"/>
    <xf numFmtId="0" fontId="10" fillId="0" borderId="3" xfId="0" applyFont="1" applyBorder="1" applyAlignment="1" applyProtection="1"/>
    <xf numFmtId="0" fontId="10" fillId="0" borderId="0" xfId="0" applyFont="1" applyBorder="1" applyAlignment="1" applyProtection="1"/>
    <xf numFmtId="0" fontId="10" fillId="0" borderId="4" xfId="0" applyFont="1" applyBorder="1" applyAlignment="1" applyProtection="1"/>
    <xf numFmtId="0" fontId="0" fillId="0" borderId="3" xfId="0" applyFont="1" applyBorder="1" applyAlignment="1" applyProtection="1"/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2" xfId="0" applyFont="1" applyBorder="1" applyProtection="1"/>
    <xf numFmtId="0" fontId="0" fillId="0" borderId="23" xfId="0" applyNumberFormat="1" applyFont="1" applyBorder="1" applyAlignment="1" applyProtection="1">
      <alignment horizontal="center" vertical="center"/>
    </xf>
    <xf numFmtId="0" fontId="0" fillId="0" borderId="27" xfId="0" applyNumberFormat="1" applyFont="1" applyBorder="1" applyAlignment="1" applyProtection="1">
      <alignment horizontal="center" vertical="center"/>
    </xf>
    <xf numFmtId="0" fontId="0" fillId="0" borderId="27" xfId="0" applyNumberFormat="1" applyFont="1" applyFill="1" applyBorder="1" applyAlignment="1" applyProtection="1">
      <alignment horizontal="center" vertical="center"/>
    </xf>
    <xf numFmtId="0" fontId="0" fillId="0" borderId="3" xfId="0" applyFont="1" applyBorder="1" applyProtection="1"/>
    <xf numFmtId="0" fontId="3" fillId="0" borderId="3" xfId="0" applyFont="1" applyBorder="1" applyProtection="1"/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Border="1" applyAlignment="1" applyProtection="1">
      <alignment horizontal="center" vertical="center"/>
    </xf>
    <xf numFmtId="0" fontId="0" fillId="0" borderId="22" xfId="0" applyNumberFormat="1" applyFont="1" applyBorder="1" applyAlignment="1" applyProtection="1">
      <alignment horizontal="center" vertical="center"/>
    </xf>
    <xf numFmtId="0" fontId="0" fillId="0" borderId="11" xfId="0" applyNumberFormat="1" applyFont="1" applyBorder="1" applyAlignment="1" applyProtection="1">
      <alignment horizontal="center" vertical="center"/>
    </xf>
    <xf numFmtId="0" fontId="0" fillId="0" borderId="12" xfId="0" applyNumberFormat="1" applyFont="1" applyBorder="1" applyAlignment="1" applyProtection="1">
      <alignment horizontal="center" vertical="center"/>
    </xf>
    <xf numFmtId="0" fontId="0" fillId="0" borderId="27" xfId="0" applyFont="1" applyBorder="1" applyProtection="1"/>
    <xf numFmtId="0" fontId="0" fillId="0" borderId="22" xfId="0" applyNumberFormat="1" applyFont="1" applyBorder="1" applyAlignment="1" applyProtection="1">
      <alignment vertical="center"/>
    </xf>
    <xf numFmtId="0" fontId="0" fillId="0" borderId="24" xfId="0" applyNumberFormat="1" applyFont="1" applyBorder="1" applyAlignment="1" applyProtection="1">
      <alignment horizontal="center" vertical="center"/>
    </xf>
    <xf numFmtId="0" fontId="8" fillId="0" borderId="29" xfId="0" applyFont="1" applyBorder="1" applyProtection="1"/>
    <xf numFmtId="0" fontId="0" fillId="0" borderId="0" xfId="0" applyBorder="1" applyProtection="1"/>
    <xf numFmtId="0" fontId="0" fillId="0" borderId="24" xfId="0" applyNumberFormat="1" applyFont="1" applyBorder="1" applyAlignment="1" applyProtection="1">
      <alignment vertical="center"/>
    </xf>
    <xf numFmtId="167" fontId="0" fillId="0" borderId="24" xfId="0" applyNumberFormat="1" applyFont="1" applyFill="1" applyBorder="1" applyAlignment="1" applyProtection="1">
      <alignment horizontal="center" vertical="center"/>
    </xf>
    <xf numFmtId="0" fontId="0" fillId="0" borderId="19" xfId="0" applyNumberFormat="1" applyFont="1" applyBorder="1" applyAlignment="1" applyProtection="1">
      <alignment horizontal="center"/>
    </xf>
    <xf numFmtId="0" fontId="0" fillId="0" borderId="19" xfId="0" applyFont="1" applyBorder="1" applyAlignment="1" applyProtection="1">
      <alignment horizontal="center"/>
    </xf>
    <xf numFmtId="2" fontId="0" fillId="3" borderId="10" xfId="0" applyNumberFormat="1" applyFont="1" applyFill="1" applyBorder="1" applyAlignment="1" applyProtection="1">
      <alignment horizontal="center"/>
    </xf>
    <xf numFmtId="0" fontId="0" fillId="0" borderId="17" xfId="0" applyNumberFormat="1" applyFont="1" applyBorder="1" applyAlignment="1" applyProtection="1">
      <alignment horizontal="center"/>
    </xf>
    <xf numFmtId="0" fontId="0" fillId="2" borderId="17" xfId="0" applyFont="1" applyFill="1" applyBorder="1" applyAlignment="1" applyProtection="1">
      <alignment horizontal="center"/>
      <protection locked="0"/>
    </xf>
    <xf numFmtId="2" fontId="0" fillId="0" borderId="21" xfId="0" applyNumberFormat="1" applyFont="1" applyBorder="1" applyAlignment="1" applyProtection="1">
      <alignment horizontal="center"/>
    </xf>
    <xf numFmtId="0" fontId="0" fillId="0" borderId="20" xfId="0" applyFont="1" applyFill="1" applyBorder="1" applyAlignment="1" applyProtection="1">
      <alignment wrapText="1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2" fontId="0" fillId="3" borderId="1" xfId="0" applyNumberForma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2" xfId="0" applyBorder="1" applyProtection="1"/>
    <xf numFmtId="0" fontId="0" fillId="0" borderId="29" xfId="0" applyBorder="1" applyProtection="1"/>
    <xf numFmtId="0" fontId="0" fillId="0" borderId="29" xfId="0" applyNumberFormat="1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29" xfId="0" applyBorder="1" applyAlignment="1" applyProtection="1">
      <alignment horizontal="center" vertical="center"/>
    </xf>
    <xf numFmtId="0" fontId="0" fillId="0" borderId="26" xfId="0" applyBorder="1" applyProtection="1"/>
    <xf numFmtId="0" fontId="0" fillId="0" borderId="3" xfId="0" applyBorder="1" applyProtection="1"/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24" xfId="0" applyBorder="1" applyAlignment="1" applyProtection="1">
      <alignment horizontal="center" vertical="center"/>
    </xf>
    <xf numFmtId="0" fontId="0" fillId="0" borderId="25" xfId="0" applyBorder="1" applyProtection="1"/>
    <xf numFmtId="0" fontId="10" fillId="0" borderId="2" xfId="0" applyFont="1" applyBorder="1" applyProtection="1"/>
    <xf numFmtId="0" fontId="10" fillId="0" borderId="29" xfId="0" applyNumberFormat="1" applyFont="1" applyBorder="1" applyAlignment="1" applyProtection="1">
      <alignment horizontal="center"/>
    </xf>
    <xf numFmtId="0" fontId="10" fillId="0" borderId="29" xfId="0" applyFont="1" applyBorder="1" applyAlignment="1" applyProtection="1">
      <alignment horizontal="center"/>
    </xf>
    <xf numFmtId="0" fontId="10" fillId="0" borderId="29" xfId="0" applyFont="1" applyBorder="1" applyAlignment="1" applyProtection="1">
      <alignment horizontal="center" vertical="center"/>
    </xf>
    <xf numFmtId="0" fontId="10" fillId="0" borderId="26" xfId="0" applyFont="1" applyBorder="1" applyProtection="1"/>
    <xf numFmtId="0" fontId="10" fillId="0" borderId="0" xfId="0" applyFont="1" applyProtection="1"/>
    <xf numFmtId="0" fontId="5" fillId="0" borderId="3" xfId="0" applyFont="1" applyBorder="1" applyProtection="1"/>
    <xf numFmtId="0" fontId="0" fillId="0" borderId="0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wrapText="1"/>
    </xf>
    <xf numFmtId="0" fontId="3" fillId="0" borderId="0" xfId="0" applyNumberFormat="1" applyFont="1" applyBorder="1" applyAlignment="1" applyProtection="1">
      <alignment horizontal="center"/>
    </xf>
    <xf numFmtId="0" fontId="0" fillId="0" borderId="24" xfId="0" applyBorder="1" applyProtection="1"/>
    <xf numFmtId="0" fontId="0" fillId="0" borderId="24" xfId="0" applyNumberFormat="1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0" xfId="0" applyFill="1" applyBorder="1" applyProtection="1"/>
    <xf numFmtId="0" fontId="5" fillId="0" borderId="0" xfId="0" applyFont="1" applyFill="1" applyBorder="1" applyAlignment="1" applyProtection="1"/>
    <xf numFmtId="0" fontId="0" fillId="0" borderId="0" xfId="0" applyFill="1" applyBorder="1" applyAlignment="1" applyProtection="1">
      <alignment horizontal="center" vertical="center"/>
    </xf>
    <xf numFmtId="0" fontId="0" fillId="0" borderId="0" xfId="0" applyFont="1" applyBorder="1" applyAlignment="1" applyProtection="1"/>
    <xf numFmtId="0" fontId="0" fillId="0" borderId="4" xfId="0" applyFont="1" applyBorder="1" applyAlignment="1" applyProtection="1"/>
    <xf numFmtId="0" fontId="10" fillId="0" borderId="29" xfId="0" applyFont="1" applyBorder="1" applyProtection="1"/>
    <xf numFmtId="0" fontId="0" fillId="0" borderId="0" xfId="0" applyFont="1" applyBorder="1" applyProtection="1"/>
    <xf numFmtId="0" fontId="0" fillId="0" borderId="4" xfId="0" applyFont="1" applyBorder="1" applyProtection="1"/>
    <xf numFmtId="0" fontId="5" fillId="0" borderId="3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5" fillId="0" borderId="4" xfId="0" applyFont="1" applyBorder="1" applyAlignment="1" applyProtection="1">
      <alignment horizontal="left"/>
    </xf>
    <xf numFmtId="0" fontId="9" fillId="0" borderId="3" xfId="0" applyFont="1" applyBorder="1" applyProtection="1"/>
    <xf numFmtId="0" fontId="9" fillId="0" borderId="0" xfId="0" applyFont="1" applyBorder="1" applyProtection="1"/>
    <xf numFmtId="0" fontId="9" fillId="0" borderId="0" xfId="0" applyNumberFormat="1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4" xfId="0" applyFont="1" applyBorder="1" applyProtection="1"/>
    <xf numFmtId="0" fontId="9" fillId="0" borderId="0" xfId="0" applyFont="1" applyProtection="1"/>
    <xf numFmtId="0" fontId="5" fillId="0" borderId="5" xfId="0" applyFont="1" applyBorder="1" applyAlignment="1" applyProtection="1">
      <alignment vertical="center"/>
    </xf>
    <xf numFmtId="0" fontId="0" fillId="0" borderId="24" xfId="0" applyFont="1" applyBorder="1" applyAlignment="1" applyProtection="1">
      <alignment horizontal="center" vertical="center"/>
    </xf>
    <xf numFmtId="0" fontId="0" fillId="0" borderId="25" xfId="0" applyFont="1" applyBorder="1" applyAlignment="1" applyProtection="1">
      <alignment horizontal="center" vertical="center"/>
    </xf>
    <xf numFmtId="166" fontId="0" fillId="0" borderId="19" xfId="0" applyNumberFormat="1" applyFont="1" applyFill="1" applyBorder="1" applyAlignment="1" applyProtection="1">
      <alignment horizontal="center"/>
    </xf>
    <xf numFmtId="166" fontId="0" fillId="2" borderId="17" xfId="0" applyNumberFormat="1" applyFont="1" applyFill="1" applyBorder="1" applyAlignment="1" applyProtection="1">
      <alignment horizontal="center"/>
      <protection locked="0"/>
    </xf>
    <xf numFmtId="0" fontId="0" fillId="2" borderId="20" xfId="0" applyFont="1" applyFill="1" applyBorder="1" applyAlignment="1" applyProtection="1">
      <alignment horizontal="left" wrapText="1"/>
      <protection locked="0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0" fillId="0" borderId="28" xfId="0" applyNumberFormat="1" applyFont="1" applyBorder="1" applyAlignment="1" applyProtection="1">
      <alignment horizontal="center" vertical="center" wrapText="1"/>
    </xf>
    <xf numFmtId="0" fontId="0" fillId="0" borderId="0" xfId="0" applyFont="1" applyFill="1" applyBorder="1" applyProtection="1"/>
    <xf numFmtId="0" fontId="0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 locked="0"/>
    </xf>
    <xf numFmtId="166" fontId="0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20" xfId="0" applyFont="1" applyFill="1" applyBorder="1" applyAlignment="1" applyProtection="1">
      <alignment horizontal="left" vertical="center" wrapText="1"/>
      <protection locked="0"/>
    </xf>
    <xf numFmtId="0" fontId="0" fillId="0" borderId="5" xfId="0" applyFont="1" applyFill="1" applyBorder="1" applyProtection="1"/>
    <xf numFmtId="0" fontId="1" fillId="0" borderId="24" xfId="0" applyFont="1" applyFill="1" applyBorder="1" applyProtection="1"/>
    <xf numFmtId="0" fontId="0" fillId="0" borderId="24" xfId="0" applyNumberFormat="1" applyFont="1" applyFill="1" applyBorder="1" applyAlignment="1" applyProtection="1">
      <alignment horizontal="center"/>
    </xf>
    <xf numFmtId="0" fontId="0" fillId="0" borderId="24" xfId="0" applyFont="1" applyFill="1" applyBorder="1" applyAlignment="1" applyProtection="1">
      <alignment horizontal="center"/>
    </xf>
    <xf numFmtId="0" fontId="0" fillId="0" borderId="24" xfId="0" applyFont="1" applyFill="1" applyBorder="1" applyProtection="1"/>
    <xf numFmtId="0" fontId="0" fillId="0" borderId="25" xfId="0" applyFont="1" applyFill="1" applyBorder="1" applyProtection="1"/>
    <xf numFmtId="0" fontId="0" fillId="0" borderId="0" xfId="0" applyFont="1" applyProtection="1"/>
    <xf numFmtId="2" fontId="0" fillId="0" borderId="8" xfId="0" applyNumberFormat="1" applyFont="1" applyBorder="1" applyAlignment="1" applyProtection="1">
      <alignment horizontal="center"/>
    </xf>
    <xf numFmtId="0" fontId="0" fillId="2" borderId="17" xfId="0" applyNumberFormat="1" applyFont="1" applyFill="1" applyBorder="1" applyAlignment="1" applyProtection="1">
      <alignment horizontal="center"/>
      <protection locked="0"/>
    </xf>
    <xf numFmtId="0" fontId="0" fillId="0" borderId="30" xfId="0" applyFont="1" applyFill="1" applyBorder="1" applyAlignment="1" applyProtection="1">
      <alignment horizontal="left" vertical="center" wrapText="1"/>
      <protection locked="0"/>
    </xf>
    <xf numFmtId="0" fontId="0" fillId="0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166" fontId="0" fillId="0" borderId="31" xfId="0" applyNumberFormat="1" applyFont="1" applyFill="1" applyBorder="1" applyAlignment="1" applyProtection="1">
      <alignment horizontal="center" vertical="center"/>
      <protection locked="0"/>
    </xf>
    <xf numFmtId="2" fontId="0" fillId="0" borderId="32" xfId="0" applyNumberFormat="1" applyFont="1" applyFill="1" applyBorder="1" applyAlignment="1" applyProtection="1">
      <alignment horizontal="center"/>
    </xf>
    <xf numFmtId="0" fontId="0" fillId="0" borderId="3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17" xfId="0" applyFont="1" applyFill="1" applyBorder="1" applyAlignment="1" applyProtection="1">
      <alignment horizontal="center"/>
    </xf>
    <xf numFmtId="0" fontId="0" fillId="4" borderId="20" xfId="0" applyFont="1" applyFill="1" applyBorder="1" applyAlignment="1" applyProtection="1">
      <alignment wrapText="1"/>
      <protection locked="0"/>
    </xf>
    <xf numFmtId="0" fontId="0" fillId="0" borderId="3" xfId="0" applyFill="1" applyBorder="1" applyProtection="1"/>
    <xf numFmtId="0" fontId="1" fillId="0" borderId="0" xfId="0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 applyProtection="1">
      <alignment horizontal="center"/>
    </xf>
    <xf numFmtId="0" fontId="0" fillId="0" borderId="4" xfId="0" applyFill="1" applyBorder="1" applyProtection="1"/>
    <xf numFmtId="0" fontId="2" fillId="0" borderId="19" xfId="0" applyFont="1" applyBorder="1" applyAlignment="1" applyProtection="1">
      <alignment horizontal="center"/>
    </xf>
    <xf numFmtId="166" fontId="2" fillId="0" borderId="19" xfId="0" applyNumberFormat="1" applyFont="1" applyFill="1" applyBorder="1" applyAlignment="1" applyProtection="1">
      <alignment horizontal="center"/>
    </xf>
    <xf numFmtId="2" fontId="2" fillId="3" borderId="10" xfId="0" applyNumberFormat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wrapText="1"/>
    </xf>
    <xf numFmtId="2" fontId="0" fillId="0" borderId="0" xfId="0" applyNumberForma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wrapText="1"/>
    </xf>
    <xf numFmtId="0" fontId="13" fillId="0" borderId="3" xfId="0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wrapText="1"/>
    </xf>
    <xf numFmtId="0" fontId="0" fillId="0" borderId="3" xfId="0" applyFont="1" applyBorder="1" applyAlignment="1" applyProtection="1">
      <alignment vertical="top"/>
    </xf>
    <xf numFmtId="0" fontId="4" fillId="0" borderId="2" xfId="0" applyFont="1" applyBorder="1" applyAlignment="1" applyProtection="1">
      <alignment vertical="center"/>
    </xf>
    <xf numFmtId="0" fontId="0" fillId="0" borderId="33" xfId="0" applyBorder="1" applyProtection="1"/>
    <xf numFmtId="2" fontId="0" fillId="0" borderId="34" xfId="0" applyNumberFormat="1" applyBorder="1" applyAlignment="1" applyProtection="1">
      <alignment horizontal="center"/>
    </xf>
    <xf numFmtId="14" fontId="0" fillId="0" borderId="34" xfId="0" applyNumberFormat="1" applyBorder="1" applyAlignment="1" applyProtection="1">
      <alignment horizontal="center"/>
    </xf>
    <xf numFmtId="1" fontId="0" fillId="0" borderId="34" xfId="0" applyNumberFormat="1" applyBorder="1" applyAlignment="1" applyProtection="1">
      <alignment horizontal="center"/>
    </xf>
    <xf numFmtId="2" fontId="0" fillId="0" borderId="8" xfId="0" applyNumberFormat="1" applyBorder="1" applyAlignment="1" applyProtection="1">
      <alignment horizontal="center"/>
    </xf>
    <xf numFmtId="0" fontId="0" fillId="0" borderId="9" xfId="0" applyBorder="1" applyProtection="1"/>
    <xf numFmtId="2" fontId="0" fillId="0" borderId="19" xfId="0" applyNumberFormat="1" applyBorder="1" applyAlignment="1" applyProtection="1">
      <alignment horizontal="center"/>
    </xf>
    <xf numFmtId="14" fontId="0" fillId="0" borderId="19" xfId="0" applyNumberFormat="1" applyBorder="1" applyAlignment="1" applyProtection="1">
      <alignment horizontal="center"/>
    </xf>
    <xf numFmtId="1" fontId="0" fillId="0" borderId="19" xfId="0" applyNumberFormat="1" applyBorder="1" applyAlignment="1" applyProtection="1">
      <alignment horizontal="center"/>
    </xf>
    <xf numFmtId="2" fontId="0" fillId="0" borderId="10" xfId="0" applyNumberFormat="1" applyBorder="1" applyAlignment="1" applyProtection="1">
      <alignment horizontal="center"/>
    </xf>
    <xf numFmtId="2" fontId="0" fillId="0" borderId="35" xfId="0" applyNumberFormat="1" applyBorder="1" applyAlignment="1" applyProtection="1">
      <alignment horizontal="center"/>
    </xf>
    <xf numFmtId="14" fontId="0" fillId="0" borderId="35" xfId="0" applyNumberFormat="1" applyBorder="1" applyAlignment="1" applyProtection="1">
      <alignment horizontal="center"/>
    </xf>
    <xf numFmtId="1" fontId="0" fillId="0" borderId="35" xfId="0" applyNumberFormat="1" applyBorder="1" applyAlignment="1" applyProtection="1">
      <alignment horizontal="center"/>
    </xf>
    <xf numFmtId="2" fontId="0" fillId="0" borderId="36" xfId="0" applyNumberFormat="1" applyBorder="1" applyAlignment="1" applyProtection="1">
      <alignment horizontal="center"/>
    </xf>
    <xf numFmtId="0" fontId="0" fillId="0" borderId="20" xfId="0" applyNumberFormat="1" applyFont="1" applyFill="1" applyBorder="1" applyAlignment="1" applyProtection="1">
      <alignment horizontal="center" vertical="center"/>
    </xf>
    <xf numFmtId="2" fontId="0" fillId="0" borderId="37" xfId="0" applyNumberFormat="1" applyBorder="1" applyAlignment="1" applyProtection="1">
      <alignment horizontal="center" vertical="center"/>
    </xf>
    <xf numFmtId="0" fontId="0" fillId="0" borderId="38" xfId="0" applyNumberFormat="1" applyFont="1" applyBorder="1" applyAlignment="1" applyProtection="1">
      <alignment horizontal="center" vertical="center"/>
    </xf>
    <xf numFmtId="0" fontId="0" fillId="0" borderId="39" xfId="0" applyNumberFormat="1" applyFont="1" applyFill="1" applyBorder="1" applyAlignment="1" applyProtection="1">
      <alignment horizontal="center" vertical="center"/>
    </xf>
    <xf numFmtId="2" fontId="0" fillId="0" borderId="40" xfId="0" applyNumberForma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left" vertical="center"/>
    </xf>
    <xf numFmtId="0" fontId="5" fillId="0" borderId="13" xfId="0" applyFont="1" applyBorder="1" applyAlignment="1" applyProtection="1">
      <alignment horizontal="left" vertical="center"/>
    </xf>
    <xf numFmtId="0" fontId="5" fillId="0" borderId="14" xfId="0" applyFont="1" applyBorder="1" applyAlignment="1" applyProtection="1">
      <alignment horizontal="left" vertical="center"/>
    </xf>
    <xf numFmtId="166" fontId="0" fillId="0" borderId="5" xfId="0" applyNumberFormat="1" applyFont="1" applyFill="1" applyBorder="1" applyAlignment="1" applyProtection="1">
      <alignment horizontal="center" vertical="center"/>
    </xf>
    <xf numFmtId="166" fontId="0" fillId="0" borderId="24" xfId="0" applyNumberFormat="1" applyFont="1" applyFill="1" applyBorder="1" applyAlignment="1" applyProtection="1">
      <alignment horizontal="center" vertical="center"/>
    </xf>
    <xf numFmtId="166" fontId="0" fillId="0" borderId="25" xfId="0" applyNumberFormat="1" applyFont="1" applyFill="1" applyBorder="1" applyAlignment="1" applyProtection="1">
      <alignment horizontal="center" vertical="center"/>
    </xf>
    <xf numFmtId="49" fontId="0" fillId="2" borderId="11" xfId="0" applyNumberFormat="1" applyFont="1" applyFill="1" applyBorder="1" applyAlignment="1" applyProtection="1">
      <alignment horizontal="center" vertical="center"/>
      <protection locked="0"/>
    </xf>
    <xf numFmtId="49" fontId="0" fillId="2" borderId="13" xfId="0" applyNumberFormat="1" applyFont="1" applyFill="1" applyBorder="1" applyAlignment="1" applyProtection="1">
      <alignment horizontal="center" vertical="center"/>
      <protection locked="0"/>
    </xf>
    <xf numFmtId="49" fontId="0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0" fontId="0" fillId="2" borderId="16" xfId="0" applyFont="1" applyFill="1" applyBorder="1" applyAlignment="1" applyProtection="1">
      <alignment horizontal="center" vertical="center"/>
      <protection locked="0"/>
    </xf>
    <xf numFmtId="166" fontId="0" fillId="2" borderId="12" xfId="0" applyNumberFormat="1" applyFont="1" applyFill="1" applyBorder="1" applyAlignment="1" applyProtection="1">
      <alignment horizontal="center" vertical="center"/>
      <protection locked="0"/>
    </xf>
    <xf numFmtId="166" fontId="0" fillId="2" borderId="15" xfId="0" applyNumberFormat="1" applyFont="1" applyFill="1" applyBorder="1" applyAlignment="1" applyProtection="1">
      <alignment horizontal="center" vertical="center"/>
      <protection locked="0"/>
    </xf>
    <xf numFmtId="166" fontId="0" fillId="2" borderId="16" xfId="0" applyNumberFormat="1" applyFont="1" applyFill="1" applyBorder="1" applyAlignment="1" applyProtection="1">
      <alignment horizontal="center" vertical="center"/>
      <protection locked="0"/>
    </xf>
    <xf numFmtId="164" fontId="0" fillId="2" borderId="12" xfId="0" applyNumberFormat="1" applyFont="1" applyFill="1" applyBorder="1" applyAlignment="1" applyProtection="1">
      <alignment horizontal="center" vertical="center"/>
      <protection locked="0"/>
    </xf>
    <xf numFmtId="164" fontId="0" fillId="2" borderId="15" xfId="0" applyNumberFormat="1" applyFont="1" applyFill="1" applyBorder="1" applyAlignment="1" applyProtection="1">
      <alignment horizontal="center" vertical="center"/>
      <protection locked="0"/>
    </xf>
    <xf numFmtId="164" fontId="0" fillId="2" borderId="16" xfId="0" applyNumberFormat="1" applyFont="1" applyFill="1" applyBorder="1" applyAlignment="1" applyProtection="1">
      <alignment horizontal="center" vertical="center"/>
      <protection locked="0"/>
    </xf>
    <xf numFmtId="168" fontId="0" fillId="2" borderId="12" xfId="0" applyNumberFormat="1" applyFont="1" applyFill="1" applyBorder="1" applyAlignment="1" applyProtection="1">
      <alignment horizontal="center" vertical="center"/>
      <protection locked="0"/>
    </xf>
    <xf numFmtId="168" fontId="0" fillId="2" borderId="15" xfId="0" applyNumberFormat="1" applyFont="1" applyFill="1" applyBorder="1" applyAlignment="1" applyProtection="1">
      <alignment horizontal="center" vertical="center"/>
      <protection locked="0"/>
    </xf>
    <xf numFmtId="168" fontId="0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4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1" fillId="0" borderId="12" xfId="0" applyFont="1" applyFill="1" applyBorder="1" applyAlignment="1" applyProtection="1">
      <alignment horizontal="left" wrapText="1"/>
    </xf>
    <xf numFmtId="0" fontId="1" fillId="0" borderId="15" xfId="0" applyFont="1" applyFill="1" applyBorder="1" applyAlignment="1" applyProtection="1">
      <alignment horizontal="left" wrapText="1"/>
    </xf>
    <xf numFmtId="0" fontId="1" fillId="0" borderId="16" xfId="0" applyFont="1" applyFill="1" applyBorder="1" applyAlignment="1" applyProtection="1">
      <alignment horizontal="left" wrapText="1"/>
    </xf>
    <xf numFmtId="0" fontId="0" fillId="0" borderId="3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4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/>
    </xf>
    <xf numFmtId="0" fontId="5" fillId="0" borderId="13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1" fontId="12" fillId="0" borderId="3" xfId="0" applyNumberFormat="1" applyFont="1" applyFill="1" applyBorder="1" applyAlignment="1" applyProtection="1">
      <alignment horizontal="center" vertical="center"/>
    </xf>
    <xf numFmtId="1" fontId="12" fillId="0" borderId="4" xfId="0" applyNumberFormat="1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26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164" fontId="12" fillId="0" borderId="3" xfId="0" applyNumberFormat="1" applyFont="1" applyFill="1" applyBorder="1" applyAlignment="1" applyProtection="1">
      <alignment horizontal="center" vertical="center"/>
    </xf>
    <xf numFmtId="164" fontId="12" fillId="0" borderId="4" xfId="0" applyNumberFormat="1" applyFont="1" applyFill="1" applyBorder="1" applyAlignment="1" applyProtection="1">
      <alignment horizontal="center" vertical="center"/>
    </xf>
    <xf numFmtId="165" fontId="12" fillId="0" borderId="3" xfId="0" applyNumberFormat="1" applyFont="1" applyFill="1" applyBorder="1" applyAlignment="1" applyProtection="1">
      <alignment horizontal="center" vertical="center"/>
    </xf>
    <xf numFmtId="165" fontId="12" fillId="0" borderId="4" xfId="0" applyNumberFormat="1" applyFont="1" applyFill="1" applyBorder="1" applyAlignment="1" applyProtection="1">
      <alignment horizontal="center" vertical="center"/>
    </xf>
    <xf numFmtId="2" fontId="12" fillId="0" borderId="3" xfId="0" applyNumberFormat="1" applyFont="1" applyFill="1" applyBorder="1" applyAlignment="1" applyProtection="1">
      <alignment horizontal="center" vertical="center"/>
    </xf>
    <xf numFmtId="2" fontId="12" fillId="0" borderId="4" xfId="0" applyNumberFormat="1" applyFont="1" applyFill="1" applyBorder="1" applyAlignment="1" applyProtection="1">
      <alignment horizontal="center" vertical="center"/>
    </xf>
    <xf numFmtId="166" fontId="12" fillId="0" borderId="3" xfId="0" applyNumberFormat="1" applyFont="1" applyFill="1" applyBorder="1" applyAlignment="1" applyProtection="1">
      <alignment horizontal="center" vertical="center"/>
    </xf>
    <xf numFmtId="166" fontId="12" fillId="0" borderId="4" xfId="0" applyNumberFormat="1" applyFont="1" applyFill="1" applyBorder="1" applyAlignment="1" applyProtection="1">
      <alignment horizontal="center" vertical="center"/>
    </xf>
    <xf numFmtId="1" fontId="11" fillId="0" borderId="3" xfId="0" applyNumberFormat="1" applyFont="1" applyFill="1" applyBorder="1" applyAlignment="1" applyProtection="1">
      <alignment horizontal="center" vertical="center"/>
    </xf>
    <xf numFmtId="1" fontId="11" fillId="0" borderId="4" xfId="0" applyNumberFormat="1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57149</xdr:rowOff>
    </xdr:from>
    <xdr:to>
      <xdr:col>2</xdr:col>
      <xdr:colOff>2412227</xdr:colOff>
      <xdr:row>5</xdr:row>
      <xdr:rowOff>184149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257174"/>
          <a:ext cx="2409052" cy="885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19049</xdr:rowOff>
    </xdr:from>
    <xdr:to>
      <xdr:col>1</xdr:col>
      <xdr:colOff>2437627</xdr:colOff>
      <xdr:row>5</xdr:row>
      <xdr:rowOff>142874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09549"/>
          <a:ext cx="2409052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6"/>
  <sheetViews>
    <sheetView tabSelected="1" zoomScaleNormal="100" workbookViewId="0">
      <selection activeCell="E8" sqref="E8:H8"/>
    </sheetView>
  </sheetViews>
  <sheetFormatPr baseColWidth="10" defaultColWidth="11.453125" defaultRowHeight="14.5" x14ac:dyDescent="0.35"/>
  <cols>
    <col min="1" max="1" width="2" style="9" customWidth="1"/>
    <col min="2" max="2" width="4" style="9" customWidth="1"/>
    <col min="3" max="3" width="59.7265625" style="9" customWidth="1"/>
    <col min="4" max="4" width="19.1796875" style="14" bestFit="1" customWidth="1"/>
    <col min="5" max="5" width="8" style="15" customWidth="1"/>
    <col min="6" max="6" width="11.453125" style="15"/>
    <col min="7" max="8" width="9.1796875" style="15" customWidth="1"/>
    <col min="9" max="9" width="8" style="45" customWidth="1"/>
    <col min="10" max="10" width="5.453125" style="9" customWidth="1"/>
    <col min="11" max="16384" width="11.453125" style="9"/>
  </cols>
  <sheetData>
    <row r="1" spans="2:10" ht="10" customHeight="1" thickBot="1" x14ac:dyDescent="0.4"/>
    <row r="2" spans="2:10" x14ac:dyDescent="0.35">
      <c r="B2" s="46"/>
      <c r="C2" s="47"/>
      <c r="D2" s="48"/>
      <c r="E2" s="49"/>
      <c r="F2" s="49"/>
      <c r="G2" s="49"/>
      <c r="H2" s="49"/>
      <c r="I2" s="50"/>
      <c r="J2" s="51"/>
    </row>
    <row r="3" spans="2:10" x14ac:dyDescent="0.35">
      <c r="B3" s="52"/>
      <c r="C3" s="31"/>
      <c r="D3" s="53"/>
      <c r="E3" s="54"/>
      <c r="F3" s="54"/>
      <c r="G3" s="54"/>
      <c r="H3" s="54"/>
      <c r="I3" s="42"/>
      <c r="J3" s="55"/>
    </row>
    <row r="4" spans="2:10" x14ac:dyDescent="0.35">
      <c r="B4" s="52"/>
      <c r="C4" s="31"/>
      <c r="D4" s="53"/>
      <c r="E4" s="54"/>
      <c r="F4" s="54"/>
      <c r="G4" s="54"/>
      <c r="H4" s="54"/>
      <c r="I4" s="42"/>
      <c r="J4" s="55"/>
    </row>
    <row r="5" spans="2:10" x14ac:dyDescent="0.35">
      <c r="B5" s="52"/>
      <c r="C5" s="31"/>
      <c r="D5" s="53"/>
      <c r="E5" s="54"/>
      <c r="F5" s="54"/>
      <c r="G5" s="54"/>
      <c r="H5" s="54"/>
      <c r="I5" s="42"/>
      <c r="J5" s="55"/>
    </row>
    <row r="6" spans="2:10" x14ac:dyDescent="0.35">
      <c r="B6" s="52"/>
      <c r="C6" s="31"/>
      <c r="D6" s="53"/>
      <c r="E6" s="54"/>
      <c r="F6" s="54"/>
      <c r="G6" s="54"/>
      <c r="H6" s="54"/>
      <c r="I6" s="42"/>
      <c r="J6" s="55"/>
    </row>
    <row r="7" spans="2:10" ht="11.25" customHeight="1" thickBot="1" x14ac:dyDescent="0.4">
      <c r="B7" s="52"/>
      <c r="C7" s="31"/>
      <c r="D7" s="53"/>
      <c r="E7" s="54"/>
      <c r="F7" s="54"/>
      <c r="G7" s="54"/>
      <c r="H7" s="54"/>
      <c r="I7" s="42"/>
      <c r="J7" s="55"/>
    </row>
    <row r="8" spans="2:10" ht="21" customHeight="1" x14ac:dyDescent="0.35">
      <c r="B8" s="52"/>
      <c r="C8" s="16"/>
      <c r="D8" s="25" t="s">
        <v>24</v>
      </c>
      <c r="E8" s="166"/>
      <c r="F8" s="167"/>
      <c r="G8" s="167"/>
      <c r="H8" s="168"/>
      <c r="I8" s="42"/>
      <c r="J8" s="55"/>
    </row>
    <row r="9" spans="2:10" ht="21" customHeight="1" x14ac:dyDescent="0.5">
      <c r="B9" s="52"/>
      <c r="C9" s="1" t="s">
        <v>21</v>
      </c>
      <c r="D9" s="26" t="s">
        <v>0</v>
      </c>
      <c r="E9" s="169"/>
      <c r="F9" s="170"/>
      <c r="G9" s="170"/>
      <c r="H9" s="171"/>
      <c r="I9" s="42"/>
      <c r="J9" s="55"/>
    </row>
    <row r="10" spans="2:10" ht="21" customHeight="1" x14ac:dyDescent="0.35">
      <c r="B10" s="52"/>
      <c r="C10" s="139" t="s">
        <v>22</v>
      </c>
      <c r="D10" s="26" t="s">
        <v>28</v>
      </c>
      <c r="E10" s="172"/>
      <c r="F10" s="173"/>
      <c r="G10" s="173"/>
      <c r="H10" s="174"/>
      <c r="I10" s="42"/>
      <c r="J10" s="55"/>
    </row>
    <row r="11" spans="2:10" ht="21" x14ac:dyDescent="0.5">
      <c r="B11" s="52"/>
      <c r="C11" s="1" t="s">
        <v>4</v>
      </c>
      <c r="D11" s="26" t="s">
        <v>25</v>
      </c>
      <c r="E11" s="175"/>
      <c r="F11" s="176"/>
      <c r="G11" s="176"/>
      <c r="H11" s="177"/>
      <c r="I11" s="42"/>
      <c r="J11" s="55"/>
    </row>
    <row r="12" spans="2:10" ht="26.5" x14ac:dyDescent="0.35">
      <c r="B12" s="52"/>
      <c r="C12" s="27" t="s">
        <v>50</v>
      </c>
      <c r="D12" s="100" t="s">
        <v>26</v>
      </c>
      <c r="E12" s="178"/>
      <c r="F12" s="179"/>
      <c r="G12" s="179"/>
      <c r="H12" s="180"/>
      <c r="I12" s="42"/>
      <c r="J12" s="55"/>
    </row>
    <row r="13" spans="2:10" ht="21.75" customHeight="1" thickBot="1" x14ac:dyDescent="0.4">
      <c r="B13" s="52"/>
      <c r="C13" s="28" t="s">
        <v>23</v>
      </c>
      <c r="D13" s="29" t="s">
        <v>27</v>
      </c>
      <c r="E13" s="163"/>
      <c r="F13" s="164"/>
      <c r="G13" s="164"/>
      <c r="H13" s="165"/>
      <c r="I13" s="42"/>
      <c r="J13" s="55"/>
    </row>
    <row r="14" spans="2:10" ht="21.75" customHeight="1" thickBot="1" x14ac:dyDescent="0.4">
      <c r="B14" s="56"/>
      <c r="C14" s="32"/>
      <c r="D14" s="29"/>
      <c r="E14" s="33"/>
      <c r="F14" s="33"/>
      <c r="G14" s="33"/>
      <c r="H14" s="33"/>
      <c r="I14" s="57"/>
      <c r="J14" s="58"/>
    </row>
    <row r="15" spans="2:10" ht="10" customHeight="1" thickBot="1" x14ac:dyDescent="0.4"/>
    <row r="16" spans="2:10" s="64" customFormat="1" ht="18.5" x14ac:dyDescent="0.45">
      <c r="B16" s="59"/>
      <c r="C16" s="30" t="s">
        <v>29</v>
      </c>
      <c r="D16" s="60"/>
      <c r="E16" s="61"/>
      <c r="F16" s="61"/>
      <c r="G16" s="61"/>
      <c r="H16" s="61"/>
      <c r="I16" s="62"/>
      <c r="J16" s="63"/>
    </row>
    <row r="17" spans="2:10" ht="15" thickBot="1" x14ac:dyDescent="0.4">
      <c r="B17" s="52"/>
      <c r="C17" s="31"/>
      <c r="D17" s="53"/>
      <c r="E17" s="54"/>
      <c r="F17" s="54"/>
      <c r="G17" s="54"/>
      <c r="H17" s="54"/>
      <c r="I17" s="42"/>
      <c r="J17" s="55"/>
    </row>
    <row r="18" spans="2:10" ht="15.5" x14ac:dyDescent="0.35">
      <c r="B18" s="52"/>
      <c r="C18" s="160" t="s">
        <v>7</v>
      </c>
      <c r="D18" s="161"/>
      <c r="E18" s="161"/>
      <c r="F18" s="161"/>
      <c r="G18" s="161"/>
      <c r="H18" s="162"/>
      <c r="I18" s="42"/>
      <c r="J18" s="55"/>
    </row>
    <row r="19" spans="2:10" ht="6" customHeight="1" thickBot="1" x14ac:dyDescent="0.4">
      <c r="B19" s="52"/>
      <c r="C19" s="65"/>
      <c r="D19" s="66"/>
      <c r="E19" s="67"/>
      <c r="F19" s="67"/>
      <c r="G19" s="67"/>
      <c r="H19" s="68"/>
      <c r="I19" s="42"/>
      <c r="J19" s="55"/>
    </row>
    <row r="20" spans="2:10" x14ac:dyDescent="0.35">
      <c r="B20" s="52"/>
      <c r="C20" s="3" t="s">
        <v>34</v>
      </c>
      <c r="D20" s="4" t="s">
        <v>30</v>
      </c>
      <c r="E20" s="5" t="s">
        <v>1</v>
      </c>
      <c r="F20" s="5" t="s">
        <v>31</v>
      </c>
      <c r="G20" s="5" t="s">
        <v>32</v>
      </c>
      <c r="H20" s="8" t="s">
        <v>33</v>
      </c>
      <c r="I20" s="41"/>
      <c r="J20" s="55"/>
    </row>
    <row r="21" spans="2:10" x14ac:dyDescent="0.35">
      <c r="B21" s="52"/>
      <c r="C21" s="186" t="s">
        <v>8</v>
      </c>
      <c r="D21" s="187"/>
      <c r="E21" s="187"/>
      <c r="F21" s="187"/>
      <c r="G21" s="187"/>
      <c r="H21" s="188"/>
      <c r="I21" s="42"/>
      <c r="J21" s="55"/>
    </row>
    <row r="22" spans="2:10" x14ac:dyDescent="0.35">
      <c r="B22" s="52"/>
      <c r="C22" s="40" t="s">
        <v>9</v>
      </c>
      <c r="D22" s="37" t="s">
        <v>2</v>
      </c>
      <c r="E22" s="122">
        <v>6</v>
      </c>
      <c r="F22" s="95"/>
      <c r="G22" s="38"/>
      <c r="H22" s="39">
        <f t="shared" ref="H22:H23" si="0">E22*G22</f>
        <v>0</v>
      </c>
      <c r="I22" s="42"/>
      <c r="J22" s="55"/>
    </row>
    <row r="23" spans="2:10" x14ac:dyDescent="0.35">
      <c r="B23" s="52"/>
      <c r="C23" s="40" t="s">
        <v>9</v>
      </c>
      <c r="D23" s="37" t="s">
        <v>3</v>
      </c>
      <c r="E23" s="122">
        <v>6</v>
      </c>
      <c r="F23" s="95"/>
      <c r="G23" s="38"/>
      <c r="H23" s="39">
        <f t="shared" si="0"/>
        <v>0</v>
      </c>
      <c r="I23" s="42"/>
      <c r="J23" s="55"/>
    </row>
    <row r="24" spans="2:10" x14ac:dyDescent="0.35">
      <c r="B24" s="52"/>
      <c r="C24" s="186" t="s">
        <v>12</v>
      </c>
      <c r="D24" s="187"/>
      <c r="E24" s="187"/>
      <c r="F24" s="187"/>
      <c r="G24" s="187"/>
      <c r="H24" s="188"/>
      <c r="I24" s="42"/>
      <c r="J24" s="55"/>
    </row>
    <row r="25" spans="2:10" x14ac:dyDescent="0.35">
      <c r="B25" s="52"/>
      <c r="C25" s="40" t="s">
        <v>10</v>
      </c>
      <c r="D25" s="37" t="s">
        <v>6</v>
      </c>
      <c r="E25" s="122">
        <v>6</v>
      </c>
      <c r="F25" s="95"/>
      <c r="G25" s="38"/>
      <c r="H25" s="39">
        <f t="shared" ref="H25:H26" si="1">E25*G25</f>
        <v>0</v>
      </c>
      <c r="I25" s="42"/>
      <c r="J25" s="55"/>
    </row>
    <row r="26" spans="2:10" x14ac:dyDescent="0.35">
      <c r="B26" s="52"/>
      <c r="C26" s="40" t="s">
        <v>11</v>
      </c>
      <c r="D26" s="37" t="s">
        <v>6</v>
      </c>
      <c r="E26" s="122">
        <v>6</v>
      </c>
      <c r="F26" s="95"/>
      <c r="G26" s="38"/>
      <c r="H26" s="39">
        <f t="shared" si="1"/>
        <v>0</v>
      </c>
      <c r="I26" s="42"/>
      <c r="J26" s="55"/>
    </row>
    <row r="27" spans="2:10" ht="15" thickBot="1" x14ac:dyDescent="0.4">
      <c r="B27" s="52"/>
      <c r="C27" s="6" t="s">
        <v>40</v>
      </c>
      <c r="D27" s="34"/>
      <c r="E27" s="35">
        <f>SUM(E21:E26)</f>
        <v>24</v>
      </c>
      <c r="F27" s="94">
        <f>MAX(F21:F26)</f>
        <v>0</v>
      </c>
      <c r="G27" s="35"/>
      <c r="H27" s="36">
        <f>SUM(H21:H26)</f>
        <v>0</v>
      </c>
      <c r="I27" s="42"/>
      <c r="J27" s="55"/>
    </row>
    <row r="28" spans="2:10" ht="24.5" thickBot="1" x14ac:dyDescent="0.4">
      <c r="B28" s="52"/>
      <c r="C28" s="69"/>
      <c r="D28" s="70"/>
      <c r="E28" s="67"/>
      <c r="F28" s="67"/>
      <c r="H28" s="44" t="s">
        <v>35</v>
      </c>
      <c r="I28" s="43">
        <f>H27/E27</f>
        <v>0</v>
      </c>
      <c r="J28" s="55"/>
    </row>
    <row r="29" spans="2:10" ht="8.15" customHeight="1" thickBot="1" x14ac:dyDescent="0.4">
      <c r="B29" s="52"/>
      <c r="C29" s="31"/>
      <c r="D29" s="53"/>
      <c r="E29" s="54"/>
      <c r="F29" s="54"/>
      <c r="G29" s="54"/>
      <c r="H29" s="54"/>
      <c r="I29" s="42"/>
      <c r="J29" s="55"/>
    </row>
    <row r="30" spans="2:10" ht="15.5" x14ac:dyDescent="0.35">
      <c r="B30" s="52"/>
      <c r="C30" s="181" t="s">
        <v>15</v>
      </c>
      <c r="D30" s="182"/>
      <c r="E30" s="182"/>
      <c r="F30" s="182"/>
      <c r="G30" s="182"/>
      <c r="H30" s="183"/>
      <c r="I30" s="42"/>
      <c r="J30" s="55"/>
    </row>
    <row r="31" spans="2:10" ht="4.5" customHeight="1" x14ac:dyDescent="0.35">
      <c r="B31" s="52"/>
      <c r="C31" s="97"/>
      <c r="D31" s="98"/>
      <c r="E31" s="98"/>
      <c r="F31" s="98"/>
      <c r="G31" s="98"/>
      <c r="H31" s="99"/>
      <c r="I31" s="42"/>
      <c r="J31" s="55"/>
    </row>
    <row r="32" spans="2:10" ht="15.5" x14ac:dyDescent="0.35">
      <c r="B32" s="52"/>
      <c r="C32" s="184" t="s">
        <v>48</v>
      </c>
      <c r="D32" s="185"/>
      <c r="E32" s="98"/>
      <c r="F32" s="98"/>
      <c r="G32" s="98"/>
      <c r="H32" s="99"/>
      <c r="I32" s="42"/>
      <c r="J32" s="55"/>
    </row>
    <row r="33" spans="1:10" ht="4" customHeight="1" x14ac:dyDescent="0.35">
      <c r="B33" s="52"/>
      <c r="C33" s="120"/>
      <c r="D33" s="121"/>
      <c r="E33" s="98"/>
      <c r="F33" s="98"/>
      <c r="G33" s="98"/>
      <c r="H33" s="99"/>
      <c r="I33" s="42"/>
      <c r="J33" s="55"/>
    </row>
    <row r="34" spans="1:10" ht="15.5" x14ac:dyDescent="0.35">
      <c r="B34" s="52"/>
      <c r="C34" s="120" t="s">
        <v>13</v>
      </c>
      <c r="D34" s="121" t="s">
        <v>14</v>
      </c>
      <c r="E34" s="98"/>
      <c r="F34" s="98"/>
      <c r="G34" s="98"/>
      <c r="H34" s="99"/>
      <c r="I34" s="42"/>
      <c r="J34" s="55"/>
    </row>
    <row r="35" spans="1:10" ht="6" customHeight="1" thickBot="1" x14ac:dyDescent="0.4">
      <c r="B35" s="52"/>
      <c r="C35" s="65"/>
      <c r="D35" s="66"/>
      <c r="E35" s="67"/>
      <c r="F35" s="67"/>
      <c r="G35" s="67"/>
      <c r="H35" s="68"/>
      <c r="I35" s="42"/>
      <c r="J35" s="55"/>
    </row>
    <row r="36" spans="1:10" x14ac:dyDescent="0.35">
      <c r="B36" s="52"/>
      <c r="C36" s="3" t="s">
        <v>34</v>
      </c>
      <c r="D36" s="4" t="s">
        <v>30</v>
      </c>
      <c r="E36" s="5" t="s">
        <v>1</v>
      </c>
      <c r="F36" s="5" t="s">
        <v>31</v>
      </c>
      <c r="G36" s="5" t="s">
        <v>32</v>
      </c>
      <c r="H36" s="8" t="s">
        <v>33</v>
      </c>
      <c r="I36" s="41"/>
      <c r="J36" s="55"/>
    </row>
    <row r="37" spans="1:10" x14ac:dyDescent="0.35">
      <c r="B37" s="52"/>
      <c r="C37" s="123"/>
      <c r="D37" s="37" t="s">
        <v>6</v>
      </c>
      <c r="E37" s="122">
        <v>6</v>
      </c>
      <c r="F37" s="95"/>
      <c r="G37" s="38"/>
      <c r="H37" s="39">
        <f t="shared" ref="H37" si="2">E37*G37</f>
        <v>0</v>
      </c>
      <c r="I37" s="42"/>
      <c r="J37" s="55"/>
    </row>
    <row r="38" spans="1:10" ht="15" thickBot="1" x14ac:dyDescent="0.4">
      <c r="B38" s="52"/>
      <c r="C38" s="6" t="s">
        <v>40</v>
      </c>
      <c r="D38" s="34"/>
      <c r="E38" s="35">
        <f>SUM(E37)</f>
        <v>6</v>
      </c>
      <c r="F38" s="94">
        <f>MAX(F37:F37)</f>
        <v>0</v>
      </c>
      <c r="G38" s="35"/>
      <c r="H38" s="36">
        <f>SUM(H37)</f>
        <v>0</v>
      </c>
      <c r="I38" s="42"/>
      <c r="J38" s="55"/>
    </row>
    <row r="39" spans="1:10" ht="24.5" thickBot="1" x14ac:dyDescent="0.4">
      <c r="B39" s="52"/>
      <c r="C39" s="69"/>
      <c r="D39" s="70"/>
      <c r="E39" s="67"/>
      <c r="F39" s="67"/>
      <c r="H39" s="44" t="s">
        <v>35</v>
      </c>
      <c r="I39" s="43">
        <f>H38/E38</f>
        <v>0</v>
      </c>
      <c r="J39" s="55"/>
    </row>
    <row r="40" spans="1:10" ht="15" thickBot="1" x14ac:dyDescent="0.4">
      <c r="B40" s="56"/>
      <c r="C40" s="71"/>
      <c r="D40" s="72"/>
      <c r="E40" s="73"/>
      <c r="F40" s="73"/>
      <c r="G40" s="73"/>
      <c r="H40" s="73"/>
      <c r="I40" s="57"/>
      <c r="J40" s="58"/>
    </row>
    <row r="41" spans="1:10" s="74" customFormat="1" ht="10" customHeight="1" x14ac:dyDescent="0.35">
      <c r="C41" s="75"/>
      <c r="D41" s="75"/>
      <c r="E41" s="75"/>
      <c r="F41" s="75"/>
      <c r="G41" s="75"/>
      <c r="H41" s="75"/>
      <c r="I41" s="76"/>
    </row>
    <row r="42" spans="1:10" s="74" customFormat="1" ht="16" thickBot="1" x14ac:dyDescent="0.4">
      <c r="C42" s="75"/>
      <c r="D42" s="75"/>
      <c r="E42" s="75"/>
      <c r="F42" s="75"/>
      <c r="G42" s="75"/>
      <c r="H42" s="75"/>
      <c r="I42" s="76"/>
    </row>
    <row r="43" spans="1:10" s="74" customFormat="1" ht="17.25" customHeight="1" x14ac:dyDescent="0.45">
      <c r="A43" s="64"/>
      <c r="B43" s="59"/>
      <c r="C43" s="30" t="s">
        <v>36</v>
      </c>
      <c r="D43" s="60"/>
      <c r="E43" s="61"/>
      <c r="F43" s="61"/>
      <c r="G43" s="61"/>
      <c r="H43" s="61"/>
      <c r="I43" s="79"/>
      <c r="J43" s="63"/>
    </row>
    <row r="44" spans="1:10" s="101" customFormat="1" ht="15" thickBot="1" x14ac:dyDescent="0.4">
      <c r="A44" s="80"/>
      <c r="B44" s="20"/>
      <c r="C44" s="77"/>
      <c r="D44" s="77"/>
      <c r="E44" s="77"/>
      <c r="F44" s="77"/>
      <c r="G44" s="77"/>
      <c r="H44" s="77"/>
      <c r="I44" s="80"/>
      <c r="J44" s="81"/>
    </row>
    <row r="45" spans="1:10" ht="15.5" x14ac:dyDescent="0.35">
      <c r="B45" s="52"/>
      <c r="C45" s="160" t="s">
        <v>16</v>
      </c>
      <c r="D45" s="161"/>
      <c r="E45" s="161"/>
      <c r="F45" s="161"/>
      <c r="G45" s="161"/>
      <c r="H45" s="162"/>
      <c r="I45" s="42"/>
      <c r="J45" s="55"/>
    </row>
    <row r="46" spans="1:10" ht="6" customHeight="1" thickBot="1" x14ac:dyDescent="0.4">
      <c r="B46" s="52"/>
      <c r="C46" s="65"/>
      <c r="D46" s="66"/>
      <c r="E46" s="67"/>
      <c r="F46" s="67"/>
      <c r="G46" s="67"/>
      <c r="H46" s="68"/>
      <c r="I46" s="42"/>
      <c r="J46" s="55"/>
    </row>
    <row r="47" spans="1:10" x14ac:dyDescent="0.35">
      <c r="B47" s="52"/>
      <c r="C47" s="3" t="s">
        <v>34</v>
      </c>
      <c r="D47" s="4" t="s">
        <v>30</v>
      </c>
      <c r="E47" s="5" t="s">
        <v>1</v>
      </c>
      <c r="F47" s="5" t="s">
        <v>31</v>
      </c>
      <c r="G47" s="5" t="s">
        <v>32</v>
      </c>
      <c r="H47" s="8" t="s">
        <v>33</v>
      </c>
      <c r="I47" s="41"/>
      <c r="J47" s="55"/>
    </row>
    <row r="48" spans="1:10" x14ac:dyDescent="0.35">
      <c r="B48" s="52"/>
      <c r="C48" s="40" t="s">
        <v>17</v>
      </c>
      <c r="D48" s="37" t="s">
        <v>2</v>
      </c>
      <c r="E48" s="122">
        <v>5</v>
      </c>
      <c r="F48" s="95"/>
      <c r="G48" s="38"/>
      <c r="H48" s="39">
        <f t="shared" ref="H48:H49" si="3">E48*G48</f>
        <v>0</v>
      </c>
      <c r="I48" s="42"/>
      <c r="J48" s="55"/>
    </row>
    <row r="49" spans="1:10" x14ac:dyDescent="0.35">
      <c r="B49" s="52"/>
      <c r="C49" s="40" t="s">
        <v>17</v>
      </c>
      <c r="D49" s="37" t="s">
        <v>3</v>
      </c>
      <c r="E49" s="122">
        <v>3</v>
      </c>
      <c r="F49" s="95"/>
      <c r="G49" s="38"/>
      <c r="H49" s="39">
        <f t="shared" si="3"/>
        <v>0</v>
      </c>
      <c r="I49" s="42"/>
      <c r="J49" s="55"/>
    </row>
    <row r="50" spans="1:10" ht="15" thickBot="1" x14ac:dyDescent="0.4">
      <c r="B50" s="52"/>
      <c r="C50" s="6" t="s">
        <v>40</v>
      </c>
      <c r="D50" s="34"/>
      <c r="E50" s="35">
        <f>SUM(E48:E49)</f>
        <v>8</v>
      </c>
      <c r="F50" s="94">
        <f>MAX(F48:F49)</f>
        <v>0</v>
      </c>
      <c r="G50" s="35"/>
      <c r="H50" s="36">
        <f>SUM(H48:H49)</f>
        <v>0</v>
      </c>
      <c r="I50" s="42"/>
      <c r="J50" s="55"/>
    </row>
    <row r="51" spans="1:10" ht="24.5" thickBot="1" x14ac:dyDescent="0.4">
      <c r="B51" s="52"/>
      <c r="C51" s="69"/>
      <c r="D51" s="70"/>
      <c r="E51" s="67"/>
      <c r="F51" s="67"/>
      <c r="H51" s="44" t="s">
        <v>35</v>
      </c>
      <c r="I51" s="43">
        <f>H50/E50</f>
        <v>0</v>
      </c>
      <c r="J51" s="55"/>
    </row>
    <row r="52" spans="1:10" ht="8.15" customHeight="1" thickBot="1" x14ac:dyDescent="0.4">
      <c r="A52" s="90"/>
      <c r="B52" s="85"/>
      <c r="C52" s="86"/>
      <c r="D52" s="87"/>
      <c r="E52" s="88"/>
      <c r="F52" s="88"/>
      <c r="G52" s="88"/>
      <c r="H52" s="88"/>
      <c r="I52" s="86"/>
      <c r="J52" s="89"/>
    </row>
    <row r="53" spans="1:10" ht="15.5" x14ac:dyDescent="0.35">
      <c r="B53" s="52"/>
      <c r="C53" s="160" t="s">
        <v>51</v>
      </c>
      <c r="D53" s="161"/>
      <c r="E53" s="161"/>
      <c r="F53" s="161"/>
      <c r="G53" s="161"/>
      <c r="H53" s="162"/>
      <c r="I53" s="42"/>
      <c r="J53" s="55"/>
    </row>
    <row r="54" spans="1:10" ht="6" customHeight="1" thickBot="1" x14ac:dyDescent="0.4">
      <c r="B54" s="52"/>
      <c r="C54" s="65"/>
      <c r="D54" s="66"/>
      <c r="E54" s="67"/>
      <c r="F54" s="67"/>
      <c r="G54" s="67"/>
      <c r="H54" s="68"/>
      <c r="I54" s="42"/>
      <c r="J54" s="55"/>
    </row>
    <row r="55" spans="1:10" x14ac:dyDescent="0.35">
      <c r="B55" s="52"/>
      <c r="C55" s="3" t="s">
        <v>34</v>
      </c>
      <c r="D55" s="4" t="s">
        <v>30</v>
      </c>
      <c r="E55" s="5" t="s">
        <v>1</v>
      </c>
      <c r="F55" s="5" t="s">
        <v>31</v>
      </c>
      <c r="G55" s="5" t="s">
        <v>32</v>
      </c>
      <c r="H55" s="8" t="s">
        <v>33</v>
      </c>
      <c r="I55" s="41"/>
      <c r="J55" s="55"/>
    </row>
    <row r="56" spans="1:10" x14ac:dyDescent="0.35">
      <c r="B56" s="52"/>
      <c r="C56" s="40" t="s">
        <v>52</v>
      </c>
      <c r="D56" s="37" t="s">
        <v>6</v>
      </c>
      <c r="E56" s="122">
        <v>4</v>
      </c>
      <c r="F56" s="95"/>
      <c r="G56" s="38"/>
      <c r="H56" s="39">
        <f t="shared" ref="H56" si="4">E56*G56</f>
        <v>0</v>
      </c>
      <c r="I56" s="42"/>
      <c r="J56" s="55"/>
    </row>
    <row r="57" spans="1:10" ht="15" thickBot="1" x14ac:dyDescent="0.4">
      <c r="B57" s="52"/>
      <c r="C57" s="6" t="s">
        <v>40</v>
      </c>
      <c r="D57" s="34"/>
      <c r="E57" s="35">
        <f>SUM(E56)</f>
        <v>4</v>
      </c>
      <c r="F57" s="94">
        <f>MAX(F56:F56)</f>
        <v>0</v>
      </c>
      <c r="G57" s="35"/>
      <c r="H57" s="36">
        <f>SUM(H56:H56)</f>
        <v>0</v>
      </c>
      <c r="I57" s="42"/>
      <c r="J57" s="55"/>
    </row>
    <row r="58" spans="1:10" ht="24.5" thickBot="1" x14ac:dyDescent="0.4">
      <c r="B58" s="52"/>
      <c r="C58" s="69"/>
      <c r="D58" s="70"/>
      <c r="E58" s="67"/>
      <c r="F58" s="67"/>
      <c r="H58" s="44" t="s">
        <v>35</v>
      </c>
      <c r="I58" s="43">
        <f>H57/E57</f>
        <v>0</v>
      </c>
      <c r="J58" s="55"/>
    </row>
    <row r="59" spans="1:10" ht="8.15" customHeight="1" thickBot="1" x14ac:dyDescent="0.4">
      <c r="A59" s="90"/>
      <c r="B59" s="85"/>
      <c r="C59" s="86"/>
      <c r="D59" s="87"/>
      <c r="E59" s="88"/>
      <c r="F59" s="88"/>
      <c r="G59" s="88"/>
      <c r="H59" s="88"/>
      <c r="I59" s="86"/>
      <c r="J59" s="89"/>
    </row>
    <row r="60" spans="1:10" ht="15.5" x14ac:dyDescent="0.35">
      <c r="B60" s="52"/>
      <c r="C60" s="160" t="s">
        <v>53</v>
      </c>
      <c r="D60" s="161"/>
      <c r="E60" s="161"/>
      <c r="F60" s="161"/>
      <c r="G60" s="161"/>
      <c r="H60" s="162"/>
      <c r="I60" s="31"/>
      <c r="J60" s="55"/>
    </row>
    <row r="61" spans="1:10" ht="4.5" customHeight="1" x14ac:dyDescent="0.35">
      <c r="B61" s="52"/>
      <c r="C61" s="82"/>
      <c r="D61" s="83"/>
      <c r="E61" s="83"/>
      <c r="F61" s="83"/>
      <c r="G61" s="83"/>
      <c r="H61" s="84"/>
      <c r="I61" s="31"/>
      <c r="J61" s="55"/>
    </row>
    <row r="62" spans="1:10" x14ac:dyDescent="0.35">
      <c r="B62" s="52"/>
      <c r="C62" s="189" t="s">
        <v>54</v>
      </c>
      <c r="D62" s="190"/>
      <c r="E62" s="190"/>
      <c r="F62" s="190"/>
      <c r="G62" s="190"/>
      <c r="H62" s="191"/>
      <c r="I62" s="31"/>
      <c r="J62" s="55"/>
    </row>
    <row r="63" spans="1:10" ht="3.75" customHeight="1" x14ac:dyDescent="0.35">
      <c r="B63" s="52"/>
      <c r="C63" s="10"/>
      <c r="D63" s="11"/>
      <c r="E63" s="11"/>
      <c r="F63" s="11"/>
      <c r="G63" s="11"/>
      <c r="H63" s="12"/>
      <c r="I63" s="31"/>
      <c r="J63" s="55"/>
    </row>
    <row r="64" spans="1:10" x14ac:dyDescent="0.35">
      <c r="B64" s="52"/>
      <c r="C64" s="13" t="s">
        <v>37</v>
      </c>
      <c r="D64" s="77" t="s">
        <v>38</v>
      </c>
      <c r="E64" s="77"/>
      <c r="F64" s="77"/>
      <c r="G64" s="77"/>
      <c r="H64" s="78"/>
      <c r="I64" s="31"/>
      <c r="J64" s="55"/>
    </row>
    <row r="65" spans="2:10" x14ac:dyDescent="0.35">
      <c r="B65" s="52"/>
      <c r="C65" s="13" t="s">
        <v>55</v>
      </c>
      <c r="D65" s="77" t="s">
        <v>39</v>
      </c>
      <c r="E65" s="77"/>
      <c r="F65" s="77"/>
      <c r="G65" s="77"/>
      <c r="H65" s="78"/>
      <c r="I65" s="31"/>
      <c r="J65" s="55"/>
    </row>
    <row r="66" spans="2:10" ht="6.75" customHeight="1" thickBot="1" x14ac:dyDescent="0.4">
      <c r="B66" s="52"/>
      <c r="C66" s="91"/>
      <c r="D66" s="29"/>
      <c r="E66" s="92"/>
      <c r="F66" s="92"/>
      <c r="G66" s="92"/>
      <c r="H66" s="93"/>
      <c r="I66" s="31"/>
      <c r="J66" s="55"/>
    </row>
    <row r="67" spans="2:10" ht="15.5" x14ac:dyDescent="0.35">
      <c r="B67" s="52"/>
      <c r="C67" s="160" t="s">
        <v>56</v>
      </c>
      <c r="D67" s="161"/>
      <c r="E67" s="161"/>
      <c r="F67" s="161"/>
      <c r="G67" s="161"/>
      <c r="H67" s="162"/>
      <c r="I67" s="42"/>
      <c r="J67" s="55"/>
    </row>
    <row r="68" spans="2:10" ht="6" customHeight="1" thickBot="1" x14ac:dyDescent="0.4">
      <c r="B68" s="52"/>
      <c r="C68" s="65"/>
      <c r="D68" s="66"/>
      <c r="E68" s="67"/>
      <c r="F68" s="67"/>
      <c r="G68" s="67"/>
      <c r="H68" s="68"/>
      <c r="I68" s="42"/>
      <c r="J68" s="55"/>
    </row>
    <row r="69" spans="2:10" x14ac:dyDescent="0.35">
      <c r="B69" s="52"/>
      <c r="C69" s="3" t="s">
        <v>34</v>
      </c>
      <c r="D69" s="4" t="s">
        <v>30</v>
      </c>
      <c r="E69" s="5" t="s">
        <v>1</v>
      </c>
      <c r="F69" s="5" t="s">
        <v>31</v>
      </c>
      <c r="G69" s="5" t="s">
        <v>32</v>
      </c>
      <c r="H69" s="8" t="s">
        <v>33</v>
      </c>
      <c r="I69" s="41"/>
      <c r="J69" s="55"/>
    </row>
    <row r="70" spans="2:10" x14ac:dyDescent="0.35">
      <c r="B70" s="52"/>
      <c r="C70" s="105"/>
      <c r="D70" s="102"/>
      <c r="E70" s="103"/>
      <c r="F70" s="104"/>
      <c r="G70" s="103"/>
      <c r="H70" s="113">
        <f>E70*G70</f>
        <v>0</v>
      </c>
      <c r="I70" s="31"/>
      <c r="J70" s="55"/>
    </row>
    <row r="71" spans="2:10" x14ac:dyDescent="0.35">
      <c r="B71" s="52"/>
      <c r="C71" s="105"/>
      <c r="D71" s="102"/>
      <c r="E71" s="103"/>
      <c r="F71" s="104"/>
      <c r="G71" s="103"/>
      <c r="H71" s="113">
        <f>E71*G71</f>
        <v>0</v>
      </c>
      <c r="I71" s="31"/>
      <c r="J71" s="55"/>
    </row>
    <row r="72" spans="2:10" x14ac:dyDescent="0.35">
      <c r="B72" s="52"/>
      <c r="C72" s="105"/>
      <c r="D72" s="102"/>
      <c r="E72" s="103"/>
      <c r="F72" s="104"/>
      <c r="G72" s="103"/>
      <c r="H72" s="113">
        <f>E72*G72</f>
        <v>0</v>
      </c>
      <c r="I72" s="31"/>
      <c r="J72" s="55"/>
    </row>
    <row r="73" spans="2:10" x14ac:dyDescent="0.35">
      <c r="B73" s="52"/>
      <c r="C73" s="105"/>
      <c r="D73" s="102"/>
      <c r="E73" s="103"/>
      <c r="F73" s="104"/>
      <c r="G73" s="103"/>
      <c r="H73" s="113">
        <f>E73*G73</f>
        <v>0</v>
      </c>
      <c r="I73" s="31"/>
      <c r="J73" s="55"/>
    </row>
    <row r="74" spans="2:10" x14ac:dyDescent="0.35">
      <c r="B74" s="52"/>
      <c r="C74" s="105"/>
      <c r="D74" s="102"/>
      <c r="E74" s="103"/>
      <c r="F74" s="104"/>
      <c r="G74" s="103"/>
      <c r="H74" s="39">
        <f>E74*G74</f>
        <v>0</v>
      </c>
      <c r="I74" s="31"/>
      <c r="J74" s="55"/>
    </row>
    <row r="75" spans="2:10" ht="5.25" customHeight="1" thickBot="1" x14ac:dyDescent="0.4">
      <c r="B75" s="52"/>
      <c r="C75" s="115"/>
      <c r="D75" s="116"/>
      <c r="E75" s="117"/>
      <c r="F75" s="118"/>
      <c r="G75" s="117"/>
      <c r="H75" s="119"/>
      <c r="I75" s="31"/>
      <c r="J75" s="55"/>
    </row>
    <row r="76" spans="2:10" ht="15.5" x14ac:dyDescent="0.35">
      <c r="B76" s="52"/>
      <c r="C76" s="160" t="s">
        <v>57</v>
      </c>
      <c r="D76" s="161"/>
      <c r="E76" s="161"/>
      <c r="F76" s="161"/>
      <c r="G76" s="161"/>
      <c r="H76" s="162"/>
      <c r="I76" s="42"/>
      <c r="J76" s="55"/>
    </row>
    <row r="77" spans="2:10" ht="6" customHeight="1" thickBot="1" x14ac:dyDescent="0.4">
      <c r="B77" s="52"/>
      <c r="C77" s="65"/>
      <c r="D77" s="66"/>
      <c r="E77" s="67"/>
      <c r="F77" s="67"/>
      <c r="G77" s="67"/>
      <c r="H77" s="68"/>
      <c r="I77" s="42"/>
      <c r="J77" s="55"/>
    </row>
    <row r="78" spans="2:10" x14ac:dyDescent="0.35">
      <c r="B78" s="52"/>
      <c r="C78" s="3" t="s">
        <v>34</v>
      </c>
      <c r="D78" s="4" t="s">
        <v>30</v>
      </c>
      <c r="E78" s="5" t="s">
        <v>1</v>
      </c>
      <c r="F78" s="5" t="s">
        <v>31</v>
      </c>
      <c r="G78" s="5" t="s">
        <v>32</v>
      </c>
      <c r="H78" s="8" t="s">
        <v>33</v>
      </c>
      <c r="I78" s="41"/>
      <c r="J78" s="55"/>
    </row>
    <row r="79" spans="2:10" x14ac:dyDescent="0.35">
      <c r="B79" s="52"/>
      <c r="C79" s="105"/>
      <c r="D79" s="102"/>
      <c r="E79" s="103"/>
      <c r="F79" s="104"/>
      <c r="G79" s="103"/>
      <c r="H79" s="113">
        <f>E79*G79</f>
        <v>0</v>
      </c>
      <c r="I79" s="31"/>
      <c r="J79" s="55"/>
    </row>
    <row r="80" spans="2:10" x14ac:dyDescent="0.35">
      <c r="B80" s="52"/>
      <c r="C80" s="105"/>
      <c r="D80" s="102"/>
      <c r="E80" s="103"/>
      <c r="F80" s="104"/>
      <c r="G80" s="103"/>
      <c r="H80" s="113">
        <f>E80*G80</f>
        <v>0</v>
      </c>
      <c r="I80" s="31"/>
      <c r="J80" s="55"/>
    </row>
    <row r="81" spans="1:10" x14ac:dyDescent="0.35">
      <c r="B81" s="52"/>
      <c r="C81" s="105"/>
      <c r="D81" s="102"/>
      <c r="E81" s="103"/>
      <c r="F81" s="104"/>
      <c r="G81" s="103"/>
      <c r="H81" s="113">
        <f>E81*G81</f>
        <v>0</v>
      </c>
      <c r="I81" s="31"/>
      <c r="J81" s="55"/>
    </row>
    <row r="82" spans="1:10" x14ac:dyDescent="0.35">
      <c r="B82" s="52"/>
      <c r="C82" s="105"/>
      <c r="D82" s="102"/>
      <c r="E82" s="103"/>
      <c r="F82" s="104"/>
      <c r="G82" s="103"/>
      <c r="H82" s="113">
        <f>E82*G82</f>
        <v>0</v>
      </c>
      <c r="I82" s="31"/>
      <c r="J82" s="55"/>
    </row>
    <row r="83" spans="1:10" x14ac:dyDescent="0.35">
      <c r="B83" s="52"/>
      <c r="C83" s="96"/>
      <c r="D83" s="114"/>
      <c r="E83" s="38"/>
      <c r="F83" s="95"/>
      <c r="G83" s="38"/>
      <c r="H83" s="113">
        <f>E83*G83</f>
        <v>0</v>
      </c>
      <c r="I83" s="31"/>
      <c r="J83" s="55"/>
    </row>
    <row r="84" spans="1:10" ht="15" thickBot="1" x14ac:dyDescent="0.4">
      <c r="B84" s="52"/>
      <c r="C84" s="6" t="s">
        <v>40</v>
      </c>
      <c r="D84" s="34"/>
      <c r="E84" s="35">
        <f>SUM(E70:E83)</f>
        <v>0</v>
      </c>
      <c r="F84" s="94">
        <f>MAX(F70:F83)</f>
        <v>0</v>
      </c>
      <c r="G84" s="35"/>
      <c r="H84" s="36">
        <f>SUM(H70:H83)</f>
        <v>0</v>
      </c>
      <c r="I84" s="31"/>
      <c r="J84" s="55"/>
    </row>
    <row r="85" spans="1:10" ht="24.5" thickBot="1" x14ac:dyDescent="0.4">
      <c r="B85" s="52"/>
      <c r="C85" s="69"/>
      <c r="D85" s="70"/>
      <c r="E85" s="67"/>
      <c r="F85" s="67"/>
      <c r="G85" s="9"/>
      <c r="H85" s="44" t="s">
        <v>35</v>
      </c>
      <c r="I85" s="43" t="e">
        <f>H84/E84</f>
        <v>#DIV/0!</v>
      </c>
      <c r="J85" s="55"/>
    </row>
    <row r="86" spans="1:10" s="112" customFormat="1" ht="15" thickBot="1" x14ac:dyDescent="0.4">
      <c r="A86" s="101"/>
      <c r="B86" s="106"/>
      <c r="C86" s="107"/>
      <c r="D86" s="108"/>
      <c r="E86" s="109"/>
      <c r="F86" s="109"/>
      <c r="G86" s="109"/>
      <c r="H86" s="109"/>
      <c r="I86" s="110"/>
      <c r="J86" s="111"/>
    </row>
    <row r="87" spans="1:10" ht="15" thickBot="1" x14ac:dyDescent="0.4"/>
    <row r="88" spans="1:10" s="64" customFormat="1" ht="18.5" x14ac:dyDescent="0.45">
      <c r="B88" s="59"/>
      <c r="C88" s="30" t="s">
        <v>41</v>
      </c>
      <c r="D88" s="60"/>
      <c r="E88" s="61"/>
      <c r="F88" s="61"/>
      <c r="G88" s="61"/>
      <c r="H88" s="61"/>
      <c r="I88" s="62"/>
      <c r="J88" s="63"/>
    </row>
    <row r="89" spans="1:10" s="74" customFormat="1" ht="15" thickBot="1" x14ac:dyDescent="0.4">
      <c r="B89" s="124"/>
      <c r="C89" s="125"/>
      <c r="D89" s="126"/>
      <c r="E89" s="127"/>
      <c r="F89" s="127"/>
      <c r="G89" s="127"/>
      <c r="H89" s="128"/>
      <c r="I89" s="76"/>
      <c r="J89" s="129"/>
    </row>
    <row r="90" spans="1:10" ht="15.5" x14ac:dyDescent="0.35">
      <c r="B90" s="52"/>
      <c r="C90" s="192" t="s">
        <v>18</v>
      </c>
      <c r="D90" s="193"/>
      <c r="E90" s="193"/>
      <c r="F90" s="193"/>
      <c r="G90" s="193"/>
      <c r="H90" s="194"/>
      <c r="I90" s="42"/>
      <c r="J90" s="55"/>
    </row>
    <row r="91" spans="1:10" ht="6" customHeight="1" thickBot="1" x14ac:dyDescent="0.4">
      <c r="B91" s="52"/>
      <c r="C91" s="65"/>
      <c r="D91" s="66"/>
      <c r="E91" s="67"/>
      <c r="F91" s="67"/>
      <c r="G91" s="67"/>
      <c r="H91" s="68"/>
      <c r="I91" s="42"/>
      <c r="J91" s="55"/>
    </row>
    <row r="92" spans="1:10" x14ac:dyDescent="0.35">
      <c r="B92" s="52"/>
      <c r="C92" s="3" t="s">
        <v>34</v>
      </c>
      <c r="D92" s="4" t="s">
        <v>30</v>
      </c>
      <c r="E92" s="5" t="s">
        <v>1</v>
      </c>
      <c r="F92" s="5" t="s">
        <v>31</v>
      </c>
      <c r="G92" s="5" t="s">
        <v>32</v>
      </c>
      <c r="H92" s="8" t="s">
        <v>33</v>
      </c>
      <c r="I92" s="41"/>
      <c r="J92" s="55"/>
    </row>
    <row r="93" spans="1:10" x14ac:dyDescent="0.35">
      <c r="B93" s="52"/>
      <c r="C93" s="105"/>
      <c r="D93" s="102"/>
      <c r="E93" s="103"/>
      <c r="F93" s="104"/>
      <c r="G93" s="103"/>
      <c r="H93" s="113">
        <f>E93*G93</f>
        <v>0</v>
      </c>
      <c r="I93" s="31"/>
      <c r="J93" s="55"/>
    </row>
    <row r="94" spans="1:10" ht="15" thickBot="1" x14ac:dyDescent="0.4">
      <c r="B94" s="52"/>
      <c r="C94" s="6" t="s">
        <v>40</v>
      </c>
      <c r="D94" s="7"/>
      <c r="E94" s="130">
        <f>E93</f>
        <v>0</v>
      </c>
      <c r="F94" s="131">
        <f>F93</f>
        <v>0</v>
      </c>
      <c r="G94" s="130"/>
      <c r="H94" s="132">
        <f>SUM(H93:H93)</f>
        <v>0</v>
      </c>
      <c r="I94" s="42"/>
      <c r="J94" s="55"/>
    </row>
    <row r="95" spans="1:10" ht="24.5" thickBot="1" x14ac:dyDescent="0.4">
      <c r="B95" s="52"/>
      <c r="C95" s="69"/>
      <c r="D95" s="70"/>
      <c r="E95" s="67"/>
      <c r="F95" s="67"/>
      <c r="G95" s="31"/>
      <c r="H95" s="44" t="s">
        <v>35</v>
      </c>
      <c r="I95" s="43" t="e">
        <f>H94/E94</f>
        <v>#DIV/0!</v>
      </c>
      <c r="J95" s="55"/>
    </row>
    <row r="96" spans="1:10" ht="7.5" customHeight="1" thickBot="1" x14ac:dyDescent="0.4">
      <c r="B96" s="52"/>
      <c r="C96" s="69"/>
      <c r="D96" s="70"/>
      <c r="E96" s="67"/>
      <c r="F96" s="67"/>
      <c r="G96" s="133"/>
      <c r="H96" s="67"/>
      <c r="I96" s="134"/>
      <c r="J96" s="55"/>
    </row>
    <row r="97" spans="2:10" ht="15.5" x14ac:dyDescent="0.35">
      <c r="B97" s="52"/>
      <c r="C97" s="192" t="s">
        <v>19</v>
      </c>
      <c r="D97" s="193"/>
      <c r="E97" s="193"/>
      <c r="F97" s="193"/>
      <c r="G97" s="193"/>
      <c r="H97" s="194"/>
      <c r="I97" s="42"/>
      <c r="J97" s="55"/>
    </row>
    <row r="98" spans="2:10" ht="6" customHeight="1" x14ac:dyDescent="0.35">
      <c r="B98" s="52"/>
      <c r="C98" s="65"/>
      <c r="D98" s="66"/>
      <c r="E98" s="67"/>
      <c r="F98" s="67"/>
      <c r="G98" s="67"/>
      <c r="H98" s="68"/>
      <c r="I98" s="42"/>
      <c r="J98" s="55"/>
    </row>
    <row r="99" spans="2:10" ht="33.75" customHeight="1" x14ac:dyDescent="0.35">
      <c r="B99" s="52"/>
      <c r="C99" s="189" t="s">
        <v>58</v>
      </c>
      <c r="D99" s="190"/>
      <c r="E99" s="190"/>
      <c r="F99" s="190"/>
      <c r="G99" s="190"/>
      <c r="H99" s="191"/>
      <c r="I99" s="31"/>
      <c r="J99" s="55"/>
    </row>
    <row r="100" spans="2:10" ht="51.65" customHeight="1" x14ac:dyDescent="0.35">
      <c r="B100" s="52"/>
      <c r="C100" s="189" t="s">
        <v>59</v>
      </c>
      <c r="D100" s="190"/>
      <c r="E100" s="190"/>
      <c r="F100" s="190"/>
      <c r="G100" s="190"/>
      <c r="H100" s="191"/>
      <c r="I100" s="31"/>
      <c r="J100" s="55"/>
    </row>
    <row r="101" spans="2:10" ht="6" customHeight="1" thickBot="1" x14ac:dyDescent="0.4">
      <c r="B101" s="52"/>
      <c r="C101" s="65"/>
      <c r="D101" s="66"/>
      <c r="E101" s="67"/>
      <c r="F101" s="67"/>
      <c r="G101" s="67"/>
      <c r="H101" s="68"/>
      <c r="I101" s="42"/>
      <c r="J101" s="55"/>
    </row>
    <row r="102" spans="2:10" x14ac:dyDescent="0.35">
      <c r="B102" s="52"/>
      <c r="C102" s="3" t="s">
        <v>34</v>
      </c>
      <c r="D102" s="4" t="s">
        <v>30</v>
      </c>
      <c r="E102" s="5" t="s">
        <v>1</v>
      </c>
      <c r="F102" s="5" t="s">
        <v>31</v>
      </c>
      <c r="G102" s="5" t="s">
        <v>32</v>
      </c>
      <c r="H102" s="8" t="s">
        <v>33</v>
      </c>
      <c r="I102" s="41"/>
      <c r="J102" s="55"/>
    </row>
    <row r="103" spans="2:10" x14ac:dyDescent="0.35">
      <c r="B103" s="52"/>
      <c r="C103" s="105"/>
      <c r="D103" s="102"/>
      <c r="E103" s="103"/>
      <c r="F103" s="104"/>
      <c r="G103" s="103"/>
      <c r="H103" s="113">
        <f>E103*G103</f>
        <v>0</v>
      </c>
      <c r="I103" s="31"/>
      <c r="J103" s="55"/>
    </row>
    <row r="104" spans="2:10" x14ac:dyDescent="0.35">
      <c r="B104" s="52"/>
      <c r="C104" s="105"/>
      <c r="D104" s="102"/>
      <c r="E104" s="103"/>
      <c r="F104" s="104"/>
      <c r="G104" s="103"/>
      <c r="H104" s="113">
        <f t="shared" ref="H104:H110" si="5">E104*G104</f>
        <v>0</v>
      </c>
      <c r="I104" s="31"/>
      <c r="J104" s="55"/>
    </row>
    <row r="105" spans="2:10" x14ac:dyDescent="0.35">
      <c r="B105" s="52"/>
      <c r="C105" s="105"/>
      <c r="D105" s="102"/>
      <c r="E105" s="103"/>
      <c r="F105" s="104"/>
      <c r="G105" s="103"/>
      <c r="H105" s="113">
        <f t="shared" si="5"/>
        <v>0</v>
      </c>
      <c r="I105" s="31"/>
      <c r="J105" s="55"/>
    </row>
    <row r="106" spans="2:10" x14ac:dyDescent="0.35">
      <c r="B106" s="52"/>
      <c r="C106" s="105"/>
      <c r="D106" s="102"/>
      <c r="E106" s="103"/>
      <c r="F106" s="104"/>
      <c r="G106" s="103"/>
      <c r="H106" s="113">
        <f t="shared" si="5"/>
        <v>0</v>
      </c>
      <c r="I106" s="31"/>
      <c r="J106" s="55"/>
    </row>
    <row r="107" spans="2:10" x14ac:dyDescent="0.35">
      <c r="B107" s="52"/>
      <c r="C107" s="105"/>
      <c r="D107" s="102"/>
      <c r="E107" s="103"/>
      <c r="F107" s="104"/>
      <c r="G107" s="103"/>
      <c r="H107" s="113">
        <f t="shared" si="5"/>
        <v>0</v>
      </c>
      <c r="I107" s="31"/>
      <c r="J107" s="55"/>
    </row>
    <row r="108" spans="2:10" x14ac:dyDescent="0.35">
      <c r="B108" s="52"/>
      <c r="C108" s="105"/>
      <c r="D108" s="102"/>
      <c r="E108" s="103"/>
      <c r="F108" s="104"/>
      <c r="G108" s="103"/>
      <c r="H108" s="113">
        <f t="shared" si="5"/>
        <v>0</v>
      </c>
      <c r="I108" s="31"/>
      <c r="J108" s="55"/>
    </row>
    <row r="109" spans="2:10" x14ac:dyDescent="0.35">
      <c r="B109" s="52"/>
      <c r="C109" s="105"/>
      <c r="D109" s="102"/>
      <c r="E109" s="103"/>
      <c r="F109" s="104"/>
      <c r="G109" s="103"/>
      <c r="H109" s="113">
        <f t="shared" si="5"/>
        <v>0</v>
      </c>
      <c r="I109" s="31"/>
      <c r="J109" s="55"/>
    </row>
    <row r="110" spans="2:10" x14ac:dyDescent="0.35">
      <c r="B110" s="52"/>
      <c r="C110" s="105"/>
      <c r="D110" s="102"/>
      <c r="E110" s="103"/>
      <c r="F110" s="104"/>
      <c r="G110" s="103"/>
      <c r="H110" s="113">
        <f t="shared" si="5"/>
        <v>0</v>
      </c>
      <c r="I110" s="31"/>
      <c r="J110" s="55"/>
    </row>
    <row r="111" spans="2:10" ht="15" thickBot="1" x14ac:dyDescent="0.4">
      <c r="B111" s="52"/>
      <c r="C111" s="6" t="s">
        <v>40</v>
      </c>
      <c r="D111" s="7"/>
      <c r="E111" s="130">
        <f>SUM(E103:E110)</f>
        <v>0</v>
      </c>
      <c r="F111" s="131">
        <f>MAX(F103:F110)</f>
        <v>0</v>
      </c>
      <c r="G111" s="130"/>
      <c r="H111" s="132">
        <f>SUM(H103:H110)</f>
        <v>0</v>
      </c>
      <c r="I111" s="42"/>
      <c r="J111" s="55"/>
    </row>
    <row r="112" spans="2:10" ht="24.5" thickBot="1" x14ac:dyDescent="0.4">
      <c r="B112" s="52"/>
      <c r="C112" s="69"/>
      <c r="D112" s="70"/>
      <c r="E112" s="67"/>
      <c r="F112" s="67"/>
      <c r="G112" s="31"/>
      <c r="H112" s="44" t="s">
        <v>35</v>
      </c>
      <c r="I112" s="43" t="e">
        <f>H111/E111</f>
        <v>#DIV/0!</v>
      </c>
      <c r="J112" s="55"/>
    </row>
    <row r="113" spans="1:10" ht="7.5" customHeight="1" thickBot="1" x14ac:dyDescent="0.4">
      <c r="B113" s="52"/>
      <c r="C113" s="69"/>
      <c r="D113" s="70"/>
      <c r="E113" s="67"/>
      <c r="F113" s="67"/>
      <c r="G113" s="133"/>
      <c r="H113" s="67"/>
      <c r="I113" s="134"/>
      <c r="J113" s="55"/>
    </row>
    <row r="114" spans="1:10" ht="15.5" x14ac:dyDescent="0.35">
      <c r="B114" s="52"/>
      <c r="C114" s="192" t="s">
        <v>20</v>
      </c>
      <c r="D114" s="193"/>
      <c r="E114" s="193"/>
      <c r="F114" s="193"/>
      <c r="G114" s="193"/>
      <c r="H114" s="194"/>
      <c r="I114" s="42"/>
      <c r="J114" s="55"/>
    </row>
    <row r="115" spans="1:10" ht="6" customHeight="1" x14ac:dyDescent="0.35">
      <c r="B115" s="52"/>
      <c r="C115" s="65"/>
      <c r="D115" s="66"/>
      <c r="E115" s="67"/>
      <c r="F115" s="67"/>
      <c r="G115" s="67"/>
      <c r="H115" s="68"/>
      <c r="I115" s="42"/>
      <c r="J115" s="55"/>
    </row>
    <row r="116" spans="1:10" ht="60.5" customHeight="1" x14ac:dyDescent="0.45">
      <c r="A116" s="135"/>
      <c r="B116" s="136"/>
      <c r="C116" s="189" t="s">
        <v>60</v>
      </c>
      <c r="D116" s="195"/>
      <c r="E116" s="195"/>
      <c r="F116" s="195"/>
      <c r="G116" s="195"/>
      <c r="H116" s="196"/>
      <c r="I116" s="137"/>
      <c r="J116" s="138"/>
    </row>
    <row r="117" spans="1:10" ht="6" customHeight="1" thickBot="1" x14ac:dyDescent="0.4">
      <c r="B117" s="52"/>
      <c r="C117" s="65"/>
      <c r="D117" s="66"/>
      <c r="E117" s="67"/>
      <c r="F117" s="67"/>
      <c r="G117" s="67"/>
      <c r="H117" s="68"/>
      <c r="I117" s="42"/>
      <c r="J117" s="55"/>
    </row>
    <row r="118" spans="1:10" x14ac:dyDescent="0.35">
      <c r="B118" s="52"/>
      <c r="C118" s="3" t="s">
        <v>34</v>
      </c>
      <c r="D118" s="4" t="s">
        <v>30</v>
      </c>
      <c r="E118" s="5" t="s">
        <v>1</v>
      </c>
      <c r="F118" s="5" t="s">
        <v>31</v>
      </c>
      <c r="G118" s="5" t="s">
        <v>32</v>
      </c>
      <c r="H118" s="8" t="s">
        <v>33</v>
      </c>
      <c r="I118" s="41"/>
      <c r="J118" s="55"/>
    </row>
    <row r="119" spans="1:10" x14ac:dyDescent="0.35">
      <c r="B119" s="52"/>
      <c r="C119" s="105"/>
      <c r="D119" s="102"/>
      <c r="E119" s="103"/>
      <c r="F119" s="104"/>
      <c r="G119" s="103"/>
      <c r="H119" s="113">
        <f>E119*G119</f>
        <v>0</v>
      </c>
      <c r="I119" s="31"/>
      <c r="J119" s="55"/>
    </row>
    <row r="120" spans="1:10" x14ac:dyDescent="0.35">
      <c r="B120" s="52"/>
      <c r="C120" s="105"/>
      <c r="D120" s="102"/>
      <c r="E120" s="103"/>
      <c r="F120" s="104"/>
      <c r="G120" s="103"/>
      <c r="H120" s="113">
        <f t="shared" ref="H120:H123" si="6">E120*G120</f>
        <v>0</v>
      </c>
      <c r="I120" s="31"/>
      <c r="J120" s="55"/>
    </row>
    <row r="121" spans="1:10" x14ac:dyDescent="0.35">
      <c r="B121" s="52"/>
      <c r="C121" s="105"/>
      <c r="D121" s="102"/>
      <c r="E121" s="103"/>
      <c r="F121" s="104"/>
      <c r="G121" s="103"/>
      <c r="H121" s="113">
        <f t="shared" si="6"/>
        <v>0</v>
      </c>
      <c r="I121" s="31"/>
      <c r="J121" s="55"/>
    </row>
    <row r="122" spans="1:10" x14ac:dyDescent="0.35">
      <c r="B122" s="52"/>
      <c r="C122" s="105"/>
      <c r="D122" s="102"/>
      <c r="E122" s="103"/>
      <c r="F122" s="104"/>
      <c r="G122" s="103"/>
      <c r="H122" s="113">
        <f t="shared" si="6"/>
        <v>0</v>
      </c>
      <c r="I122" s="31"/>
      <c r="J122" s="55"/>
    </row>
    <row r="123" spans="1:10" x14ac:dyDescent="0.35">
      <c r="B123" s="52"/>
      <c r="C123" s="105"/>
      <c r="D123" s="102"/>
      <c r="E123" s="103"/>
      <c r="F123" s="104"/>
      <c r="G123" s="103"/>
      <c r="H123" s="113">
        <f t="shared" si="6"/>
        <v>0</v>
      </c>
      <c r="I123" s="31"/>
      <c r="J123" s="55"/>
    </row>
    <row r="124" spans="1:10" ht="15" thickBot="1" x14ac:dyDescent="0.4">
      <c r="B124" s="52"/>
      <c r="C124" s="6" t="s">
        <v>40</v>
      </c>
      <c r="D124" s="7"/>
      <c r="E124" s="130">
        <f>SUM(E119:E123)</f>
        <v>0</v>
      </c>
      <c r="F124" s="131">
        <f>MAX(F119:F123)</f>
        <v>0</v>
      </c>
      <c r="G124" s="130"/>
      <c r="H124" s="132">
        <f>SUM(H119:H123)</f>
        <v>0</v>
      </c>
      <c r="I124" s="42"/>
      <c r="J124" s="55"/>
    </row>
    <row r="125" spans="1:10" ht="24.5" thickBot="1" x14ac:dyDescent="0.4">
      <c r="B125" s="52"/>
      <c r="C125" s="69"/>
      <c r="D125" s="70"/>
      <c r="E125" s="67"/>
      <c r="F125" s="67"/>
      <c r="G125" s="31"/>
      <c r="H125" s="44" t="s">
        <v>35</v>
      </c>
      <c r="I125" s="43" t="e">
        <f>H124/E124</f>
        <v>#DIV/0!</v>
      </c>
      <c r="J125" s="55"/>
    </row>
    <row r="126" spans="1:10" s="112" customFormat="1" ht="15" thickBot="1" x14ac:dyDescent="0.4">
      <c r="A126" s="101"/>
      <c r="B126" s="106"/>
      <c r="C126" s="107"/>
      <c r="D126" s="108"/>
      <c r="E126" s="109"/>
      <c r="F126" s="109"/>
      <c r="G126" s="109"/>
      <c r="H126" s="109"/>
      <c r="I126" s="110"/>
      <c r="J126" s="111"/>
    </row>
  </sheetData>
  <sheetProtection algorithmName="SHA-512" hashValue="Z61f5E2WOprjI2E7DEUuo1NnyJg/JPWMpFCoAt2oDLaaEcZx2EIC2wOVArh/PKcuXH8qyVad3ZkSFpFooLJrJA==" saltValue="PMUOcppnu1U5HuVSuwtG0w==" spinCount="100000" sheet="1" objects="1" selectLockedCells="1"/>
  <protectedRanges>
    <protectedRange sqref="E8:E14" name="Grundinfos_1"/>
  </protectedRanges>
  <mergeCells count="23">
    <mergeCell ref="C116:H116"/>
    <mergeCell ref="C100:H100"/>
    <mergeCell ref="C67:H67"/>
    <mergeCell ref="C90:H90"/>
    <mergeCell ref="C97:H97"/>
    <mergeCell ref="C99:H99"/>
    <mergeCell ref="C114:H114"/>
    <mergeCell ref="C76:H76"/>
    <mergeCell ref="E13:H13"/>
    <mergeCell ref="E8:H8"/>
    <mergeCell ref="E9:H9"/>
    <mergeCell ref="E10:H10"/>
    <mergeCell ref="E11:H11"/>
    <mergeCell ref="E12:H12"/>
    <mergeCell ref="C18:H18"/>
    <mergeCell ref="C30:H30"/>
    <mergeCell ref="C32:D32"/>
    <mergeCell ref="C21:H21"/>
    <mergeCell ref="C24:H24"/>
    <mergeCell ref="C45:H45"/>
    <mergeCell ref="C53:H53"/>
    <mergeCell ref="C60:H60"/>
    <mergeCell ref="C62:H62"/>
  </mergeCells>
  <pageMargins left="0.7" right="0.7" top="0.78740157499999996" bottom="0.78740157499999996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32"/>
  <sheetViews>
    <sheetView workbookViewId="0">
      <selection activeCell="D14" sqref="D14:E14"/>
    </sheetView>
  </sheetViews>
  <sheetFormatPr baseColWidth="10" defaultColWidth="11.453125" defaultRowHeight="14.5" x14ac:dyDescent="0.35"/>
  <cols>
    <col min="1" max="1" width="4.54296875" style="9" customWidth="1"/>
    <col min="2" max="2" width="51.453125" style="9" bestFit="1" customWidth="1"/>
    <col min="3" max="3" width="20.453125" style="9" customWidth="1"/>
    <col min="4" max="16384" width="11.453125" style="9"/>
  </cols>
  <sheetData>
    <row r="1" spans="2:5" x14ac:dyDescent="0.35">
      <c r="C1" s="14"/>
      <c r="D1" s="15"/>
      <c r="E1" s="15"/>
    </row>
    <row r="2" spans="2:5" x14ac:dyDescent="0.35">
      <c r="C2" s="14"/>
      <c r="D2" s="15"/>
      <c r="E2" s="15"/>
    </row>
    <row r="3" spans="2:5" x14ac:dyDescent="0.35">
      <c r="C3" s="14"/>
      <c r="D3" s="15"/>
      <c r="E3" s="15"/>
    </row>
    <row r="4" spans="2:5" x14ac:dyDescent="0.35">
      <c r="C4" s="14"/>
      <c r="D4" s="15"/>
      <c r="E4" s="15"/>
    </row>
    <row r="5" spans="2:5" x14ac:dyDescent="0.35">
      <c r="C5" s="14"/>
      <c r="D5" s="15"/>
      <c r="E5" s="15"/>
    </row>
    <row r="6" spans="2:5" x14ac:dyDescent="0.35">
      <c r="C6" s="14"/>
      <c r="D6" s="15"/>
      <c r="E6" s="15"/>
    </row>
    <row r="7" spans="2:5" ht="15" thickBot="1" x14ac:dyDescent="0.4">
      <c r="C7" s="14"/>
      <c r="D7" s="15"/>
      <c r="E7" s="15"/>
    </row>
    <row r="8" spans="2:5" ht="27" customHeight="1" x14ac:dyDescent="0.35">
      <c r="B8" s="16"/>
      <c r="C8" s="17" t="s">
        <v>24</v>
      </c>
      <c r="D8" s="199">
        <f>Prüfungspass!E8</f>
        <v>0</v>
      </c>
      <c r="E8" s="200"/>
    </row>
    <row r="9" spans="2:5" ht="27" customHeight="1" x14ac:dyDescent="0.5">
      <c r="B9" s="1" t="s">
        <v>21</v>
      </c>
      <c r="C9" s="18" t="s">
        <v>0</v>
      </c>
      <c r="D9" s="201">
        <f>Prüfungspass!E9</f>
        <v>0</v>
      </c>
      <c r="E9" s="202"/>
    </row>
    <row r="10" spans="2:5" ht="27" customHeight="1" x14ac:dyDescent="0.35">
      <c r="B10" s="139" t="s">
        <v>22</v>
      </c>
      <c r="C10" s="18" t="s">
        <v>25</v>
      </c>
      <c r="D10" s="203">
        <f>Prüfungspass!E11</f>
        <v>0</v>
      </c>
      <c r="E10" s="204"/>
    </row>
    <row r="11" spans="2:5" ht="27" customHeight="1" x14ac:dyDescent="0.5">
      <c r="B11" s="1" t="s">
        <v>4</v>
      </c>
      <c r="C11" s="19" t="s">
        <v>42</v>
      </c>
      <c r="D11" s="197">
        <f>SUM(Prüfungspass!H27,Prüfungspass!H38,Prüfungspass!H50,Prüfungspass!H57,Prüfungspass!H84,Prüfungspass!H94,Prüfungspass!H111,Prüfungspass!H124)</f>
        <v>0</v>
      </c>
      <c r="E11" s="198"/>
    </row>
    <row r="12" spans="2:5" ht="27" customHeight="1" x14ac:dyDescent="0.35">
      <c r="B12" s="27" t="s">
        <v>50</v>
      </c>
      <c r="C12" s="18" t="s">
        <v>43</v>
      </c>
      <c r="D12" s="205">
        <f>SUM(Prüfungspass!E27,Prüfungspass!E38,Prüfungspass!E50,Prüfungspass!E57,Prüfungspass!E84,Prüfungspass!E94,Prüfungspass!E111,Prüfungspass!E124)</f>
        <v>42</v>
      </c>
      <c r="E12" s="206"/>
    </row>
    <row r="13" spans="2:5" ht="27" customHeight="1" x14ac:dyDescent="0.35">
      <c r="B13" s="20" t="s">
        <v>23</v>
      </c>
      <c r="C13" s="18" t="s">
        <v>49</v>
      </c>
      <c r="D13" s="197" t="str">
        <f>IF(D14&lt;=1.5,"Z","B")</f>
        <v>Z</v>
      </c>
      <c r="E13" s="198"/>
    </row>
    <row r="14" spans="2:5" ht="27" customHeight="1" x14ac:dyDescent="0.5">
      <c r="B14" s="1"/>
      <c r="C14" s="19" t="s">
        <v>44</v>
      </c>
      <c r="D14" s="207">
        <f>D11/D12</f>
        <v>0</v>
      </c>
      <c r="E14" s="208"/>
    </row>
    <row r="15" spans="2:5" ht="27" customHeight="1" x14ac:dyDescent="0.35">
      <c r="B15" s="21"/>
      <c r="C15" s="22" t="s">
        <v>45</v>
      </c>
      <c r="D15" s="209">
        <f>MAX(Prüfungspass!F27,Prüfungspass!F38,Prüfungspass!F50,Prüfungspass!F57,Prüfungspass!F84,Prüfungspass!F94,Prüfungspass!F111,Prüfungspass!F124)</f>
        <v>0</v>
      </c>
      <c r="E15" s="210"/>
    </row>
    <row r="16" spans="2:5" ht="27" customHeight="1" x14ac:dyDescent="0.5">
      <c r="B16" s="1"/>
      <c r="C16" s="23" t="s">
        <v>46</v>
      </c>
      <c r="D16" s="211"/>
      <c r="E16" s="212"/>
    </row>
    <row r="17" spans="2:6" ht="27" customHeight="1" x14ac:dyDescent="0.5">
      <c r="B17" s="1"/>
      <c r="C17" s="23" t="s">
        <v>5</v>
      </c>
      <c r="D17" s="211"/>
      <c r="E17" s="212"/>
    </row>
    <row r="18" spans="2:6" ht="27" customHeight="1" thickBot="1" x14ac:dyDescent="0.4">
      <c r="B18" s="2"/>
      <c r="C18" s="24" t="s">
        <v>47</v>
      </c>
      <c r="D18" s="213"/>
      <c r="E18" s="214"/>
    </row>
    <row r="21" spans="2:6" ht="15" thickBot="1" x14ac:dyDescent="0.4"/>
    <row r="22" spans="2:6" ht="27" customHeight="1" thickBot="1" x14ac:dyDescent="0.4">
      <c r="B22" s="140" t="s">
        <v>61</v>
      </c>
      <c r="C22" s="47"/>
      <c r="D22" s="47"/>
      <c r="E22" s="47"/>
      <c r="F22" s="51"/>
    </row>
    <row r="23" spans="2:6" x14ac:dyDescent="0.35">
      <c r="B23" s="3" t="s">
        <v>34</v>
      </c>
      <c r="C23" s="5" t="s">
        <v>1</v>
      </c>
      <c r="D23" s="5" t="s">
        <v>31</v>
      </c>
      <c r="E23" s="5" t="s">
        <v>32</v>
      </c>
      <c r="F23" s="8" t="s">
        <v>33</v>
      </c>
    </row>
    <row r="24" spans="2:6" x14ac:dyDescent="0.35">
      <c r="B24" s="141" t="s">
        <v>62</v>
      </c>
      <c r="C24" s="142">
        <v>25</v>
      </c>
      <c r="D24" s="143"/>
      <c r="E24" s="144"/>
      <c r="F24" s="145">
        <f>C24*E24</f>
        <v>0</v>
      </c>
    </row>
    <row r="25" spans="2:6" ht="15" thickBot="1" x14ac:dyDescent="0.4">
      <c r="B25" s="146" t="s">
        <v>63</v>
      </c>
      <c r="C25" s="147">
        <v>2</v>
      </c>
      <c r="D25" s="148"/>
      <c r="E25" s="149"/>
      <c r="F25" s="150">
        <f>C25*E25</f>
        <v>0</v>
      </c>
    </row>
    <row r="26" spans="2:6" ht="15" thickBot="1" x14ac:dyDescent="0.4">
      <c r="B26" s="6" t="s">
        <v>64</v>
      </c>
      <c r="C26" s="151">
        <f>SUM(C24:C25)</f>
        <v>27</v>
      </c>
      <c r="D26" s="152">
        <f>MAX(D24:D25)</f>
        <v>0</v>
      </c>
      <c r="E26" s="153"/>
      <c r="F26" s="154">
        <f>SUM(F24:F25)</f>
        <v>0</v>
      </c>
    </row>
    <row r="27" spans="2:6" x14ac:dyDescent="0.35">
      <c r="B27" s="52"/>
      <c r="C27" s="31"/>
      <c r="D27" s="31"/>
      <c r="E27" s="31"/>
      <c r="F27" s="55"/>
    </row>
    <row r="28" spans="2:6" x14ac:dyDescent="0.35">
      <c r="B28" s="52"/>
      <c r="C28" s="31"/>
      <c r="D28" s="31"/>
      <c r="E28" s="31"/>
      <c r="F28" s="55"/>
    </row>
    <row r="29" spans="2:6" x14ac:dyDescent="0.35">
      <c r="B29" s="52"/>
      <c r="C29" s="31"/>
      <c r="D29" s="31"/>
      <c r="E29" s="31"/>
      <c r="F29" s="55"/>
    </row>
    <row r="30" spans="2:6" ht="27" customHeight="1" x14ac:dyDescent="0.35">
      <c r="B30" s="155" t="s">
        <v>42</v>
      </c>
      <c r="C30" s="156">
        <f>SUM(D11,F26)</f>
        <v>0</v>
      </c>
      <c r="D30" s="31"/>
      <c r="E30" s="31"/>
      <c r="F30" s="55"/>
    </row>
    <row r="31" spans="2:6" ht="27" customHeight="1" x14ac:dyDescent="0.35">
      <c r="B31" s="157" t="s">
        <v>43</v>
      </c>
      <c r="C31" s="156">
        <f>SUM(D12,C26)</f>
        <v>69</v>
      </c>
      <c r="D31" s="31"/>
      <c r="E31" s="31"/>
      <c r="F31" s="55"/>
    </row>
    <row r="32" spans="2:6" ht="27" customHeight="1" thickBot="1" x14ac:dyDescent="0.4">
      <c r="B32" s="158" t="s">
        <v>44</v>
      </c>
      <c r="C32" s="159">
        <f>C30/C31</f>
        <v>0</v>
      </c>
      <c r="D32" s="71"/>
      <c r="E32" s="71"/>
      <c r="F32" s="58"/>
    </row>
  </sheetData>
  <sheetProtection algorithmName="SHA-512" hashValue="sH0+Sio87qhBuNmezfwJIbGdt/TYHuzVvb3f0IuUVhEtZ/OKJHG/QNapogLOaPMUJ6boSnwb+X/xofRPGZOq6Q==" saltValue="qWXrIkv+GA1kWiu11W04SQ==" spinCount="100000" sheet="1" selectLockedCells="1" selectUnlockedCells="1"/>
  <protectedRanges>
    <protectedRange sqref="D8:D15" name="Grundinfos"/>
  </protectedRanges>
  <mergeCells count="11">
    <mergeCell ref="D14:E14"/>
    <mergeCell ref="D15:E15"/>
    <mergeCell ref="D16:E16"/>
    <mergeCell ref="D17:E17"/>
    <mergeCell ref="D18:E18"/>
    <mergeCell ref="D13:E13"/>
    <mergeCell ref="D8:E8"/>
    <mergeCell ref="D9:E9"/>
    <mergeCell ref="D10:E10"/>
    <mergeCell ref="D11:E11"/>
    <mergeCell ref="D12:E12"/>
  </mergeCell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Prüfungspass</vt:lpstr>
      <vt:lpstr>Gesamtnotenberechnung</vt:lpstr>
    </vt:vector>
  </TitlesOfParts>
  <Company>Universitaet Wien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Constanze Leeb</dc:creator>
  <cp:lastModifiedBy>SSC Physik</cp:lastModifiedBy>
  <cp:lastPrinted>2018-11-13T11:47:55Z</cp:lastPrinted>
  <dcterms:created xsi:type="dcterms:W3CDTF">2018-10-31T10:41:16Z</dcterms:created>
  <dcterms:modified xsi:type="dcterms:W3CDTF">2022-07-29T08:49:40Z</dcterms:modified>
</cp:coreProperties>
</file>